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冯\2018民政局遴选体检\"/>
    </mc:Choice>
  </mc:AlternateContent>
  <bookViews>
    <workbookView xWindow="0" yWindow="0" windowWidth="21600" windowHeight="8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<sst xmlns="http://schemas.openxmlformats.org/spreadsheetml/2006/main" count="51" uniqueCount="6">
  <si>
    <t>序号</t>
    <phoneticPr fontId="2" type="noConversion"/>
  </si>
  <si>
    <t>身份证号码</t>
  </si>
  <si>
    <t>性别</t>
  </si>
  <si>
    <t>准考证号</t>
  </si>
  <si>
    <t>体检结果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</si>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</sst>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H12" sqref="H12"/>
    </sheetView>
  </sheetViews>
  <sheetFormatPr defaultRowHeight="13.5"/>
  <cols>
    <col min="2" max="2" width="20.5" bestFit="1" customWidth="1"/>
    <col min="4" max="4" width="11.625" bestFit="1" customWidth="1"/>
    <col min="5" max="5" width="9" style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10" t="s">
        <v>4</v>
      </c>
    </row>
    <row r="2" spans="1:5">
      <c r="A2" s="4">
        <v>1</v>
      </c>
      <c r="B2" s="4" t="str">
        <f>"342422198410021258"</f>
        <v>342422198410021258</v>
      </c>
      <c r="C2" s="4" t="str">
        <f t="shared" ref="C2:C5" si="0">"男"</f>
        <v>男</v>
      </c>
      <c r="D2" s="5">
        <v>2018010115</v>
      </c>
      <c r="E2" s="4" t="s">
        <v>5</v>
      </c>
    </row>
    <row r="3" spans="1:5">
      <c r="A3" s="4">
        <v>2</v>
      </c>
      <c r="B3" s="4" t="str">
        <f>"342422199111104293"</f>
        <v>342422199111104293</v>
      </c>
      <c r="C3" s="4" t="str">
        <f t="shared" si="0"/>
        <v>男</v>
      </c>
      <c r="D3" s="5">
        <v>2018010127</v>
      </c>
      <c r="E3" s="4" t="s">
        <v>5</v>
      </c>
    </row>
    <row r="4" spans="1:5">
      <c r="A4" s="4">
        <v>3</v>
      </c>
      <c r="B4" s="4" t="str">
        <f>"340403199306250417"</f>
        <v>340403199306250417</v>
      </c>
      <c r="C4" s="4" t="str">
        <f t="shared" si="0"/>
        <v>男</v>
      </c>
      <c r="D4" s="5">
        <v>2018010315</v>
      </c>
      <c r="E4" s="4" t="s">
        <v>5</v>
      </c>
    </row>
    <row r="5" spans="1:5">
      <c r="A5" s="4">
        <v>4</v>
      </c>
      <c r="B5" s="4" t="str">
        <f>"340405199105190211"</f>
        <v>340405199105190211</v>
      </c>
      <c r="C5" s="4" t="str">
        <f t="shared" si="0"/>
        <v>男</v>
      </c>
      <c r="D5" s="5">
        <v>2018010325</v>
      </c>
      <c r="E5" s="4" t="s">
        <v>5</v>
      </c>
    </row>
    <row r="6" spans="1:5">
      <c r="A6" s="4">
        <v>5</v>
      </c>
      <c r="B6" s="4" t="str">
        <f>"34040319921024264X"</f>
        <v>34040319921024264X</v>
      </c>
      <c r="C6" s="4" t="str">
        <f>"女"</f>
        <v>女</v>
      </c>
      <c r="D6" s="4">
        <v>2018010421</v>
      </c>
      <c r="E6" s="4" t="s">
        <v>5</v>
      </c>
    </row>
    <row r="7" spans="1:5">
      <c r="A7" s="4">
        <v>6</v>
      </c>
      <c r="B7" s="6" t="str">
        <f>"342422198611220130"</f>
        <v>342422198611220130</v>
      </c>
      <c r="C7" s="6" t="str">
        <f>"男"</f>
        <v>男</v>
      </c>
      <c r="D7" s="7">
        <v>2018010423</v>
      </c>
      <c r="E7" s="4" t="s">
        <v>5</v>
      </c>
    </row>
    <row r="8" spans="1:5">
      <c r="A8" s="4">
        <v>7</v>
      </c>
      <c r="B8" s="6" t="str">
        <f>"342422198510122902"</f>
        <v>342422198510122902</v>
      </c>
      <c r="C8" s="6" t="str">
        <f>"女"</f>
        <v>女</v>
      </c>
      <c r="D8" s="7">
        <v>2018010424</v>
      </c>
      <c r="E8" s="4" t="s">
        <v>5</v>
      </c>
    </row>
    <row r="9" spans="1:5">
      <c r="A9" s="4">
        <v>8</v>
      </c>
      <c r="B9" s="4" t="str">
        <f>"342422199109100162"</f>
        <v>342422199109100162</v>
      </c>
      <c r="C9" s="4" t="str">
        <f>"女"</f>
        <v>女</v>
      </c>
      <c r="D9" s="5">
        <v>2018010427</v>
      </c>
      <c r="E9" s="4" t="s">
        <v>5</v>
      </c>
    </row>
    <row r="10" spans="1:5">
      <c r="A10" s="4">
        <v>9</v>
      </c>
      <c r="B10" s="4" t="str">
        <f>"340822198804061834"</f>
        <v>340822198804061834</v>
      </c>
      <c r="C10" s="4" t="str">
        <f>"男"</f>
        <v>男</v>
      </c>
      <c r="D10" s="5">
        <v>2018010504</v>
      </c>
      <c r="E10" s="4" t="s">
        <v>5</v>
      </c>
    </row>
    <row r="11" spans="1:5">
      <c r="A11" s="4">
        <v>10</v>
      </c>
      <c r="B11" s="4" t="str">
        <f>"342422198707043597"</f>
        <v>342422198707043597</v>
      </c>
      <c r="C11" s="4" t="str">
        <f>"男"</f>
        <v>男</v>
      </c>
      <c r="D11" s="5">
        <v>2018010513</v>
      </c>
      <c r="E11" s="4" t="s">
        <v>5</v>
      </c>
    </row>
    <row r="12" spans="1:5">
      <c r="A12" s="4">
        <v>11</v>
      </c>
      <c r="B12" s="4" t="str">
        <f>"342423198702264039"</f>
        <v>342423198702264039</v>
      </c>
      <c r="C12" s="4" t="str">
        <f>"男"</f>
        <v>男</v>
      </c>
      <c r="D12" s="5">
        <v>2018010508</v>
      </c>
      <c r="E12" s="4" t="s">
        <v>5</v>
      </c>
    </row>
    <row r="13" spans="1:5">
      <c r="A13" s="4">
        <v>12</v>
      </c>
      <c r="B13" s="4" t="str">
        <f>"340121199009202845"</f>
        <v>340121199009202845</v>
      </c>
      <c r="C13" s="4" t="str">
        <f t="shared" ref="C13:C17" si="1">"女"</f>
        <v>女</v>
      </c>
      <c r="D13" s="5">
        <v>2018010726</v>
      </c>
      <c r="E13" s="4" t="s">
        <v>5</v>
      </c>
    </row>
    <row r="14" spans="1:5">
      <c r="A14" s="4">
        <v>13</v>
      </c>
      <c r="B14" s="4" t="str">
        <f>"340403198408151220"</f>
        <v>340403198408151220</v>
      </c>
      <c r="C14" s="4" t="str">
        <f t="shared" si="1"/>
        <v>女</v>
      </c>
      <c r="D14" s="5">
        <v>2018010714</v>
      </c>
      <c r="E14" s="4" t="s">
        <v>5</v>
      </c>
    </row>
    <row r="15" spans="1:5">
      <c r="A15" s="4">
        <v>14</v>
      </c>
      <c r="B15" s="4" t="str">
        <f>"340405199007141424"</f>
        <v>340405199007141424</v>
      </c>
      <c r="C15" s="4" t="str">
        <f t="shared" si="1"/>
        <v>女</v>
      </c>
      <c r="D15" s="5">
        <v>2018010524</v>
      </c>
      <c r="E15" s="4" t="s">
        <v>5</v>
      </c>
    </row>
    <row r="16" spans="1:5">
      <c r="A16" s="4">
        <v>15</v>
      </c>
      <c r="B16" s="4" t="str">
        <f>"340403198307122420"</f>
        <v>340403198307122420</v>
      </c>
      <c r="C16" s="4" t="str">
        <f t="shared" si="1"/>
        <v>女</v>
      </c>
      <c r="D16" s="5">
        <v>2018010908</v>
      </c>
      <c r="E16" s="4" t="s">
        <v>5</v>
      </c>
    </row>
    <row r="17" spans="1:5">
      <c r="A17" s="4">
        <v>16</v>
      </c>
      <c r="B17" s="4" t="str">
        <f>"340405199307201644"</f>
        <v>340405199307201644</v>
      </c>
      <c r="C17" s="4" t="str">
        <f t="shared" si="1"/>
        <v>女</v>
      </c>
      <c r="D17" s="5">
        <v>2018010622</v>
      </c>
      <c r="E17" s="4" t="s">
        <v>5</v>
      </c>
    </row>
    <row r="18" spans="1:5">
      <c r="A18" s="4">
        <v>17</v>
      </c>
      <c r="B18" s="4" t="str">
        <f>"340403198902171411"</f>
        <v>340403198902171411</v>
      </c>
      <c r="C18" s="4" t="str">
        <f>"男"</f>
        <v>男</v>
      </c>
      <c r="D18" s="5">
        <v>2018010526</v>
      </c>
      <c r="E18" s="4" t="s">
        <v>5</v>
      </c>
    </row>
    <row r="19" spans="1:5">
      <c r="A19" s="4">
        <v>18</v>
      </c>
      <c r="B19" s="4" t="str">
        <f>"34040519940108064X"</f>
        <v>34040519940108064X</v>
      </c>
      <c r="C19" s="4" t="str">
        <f>"女"</f>
        <v>女</v>
      </c>
      <c r="D19" s="5">
        <v>2018010823</v>
      </c>
      <c r="E19" s="4" t="s">
        <v>5</v>
      </c>
    </row>
    <row r="20" spans="1:5">
      <c r="A20" s="4">
        <v>19</v>
      </c>
      <c r="B20" s="4" t="str">
        <f>"340621198805060828"</f>
        <v>340621198805060828</v>
      </c>
      <c r="C20" s="4" t="str">
        <f>"女"</f>
        <v>女</v>
      </c>
      <c r="D20" s="5">
        <v>2018010705</v>
      </c>
      <c r="E20" s="4" t="s">
        <v>5</v>
      </c>
    </row>
    <row r="21" spans="1:5">
      <c r="A21" s="4">
        <v>20</v>
      </c>
      <c r="B21" s="4" t="str">
        <f>"340421198610244810"</f>
        <v>340421198610244810</v>
      </c>
      <c r="C21" s="4" t="str">
        <f>"男"</f>
        <v>男</v>
      </c>
      <c r="D21" s="5">
        <v>2018010611</v>
      </c>
      <c r="E21" s="4" t="s">
        <v>5</v>
      </c>
    </row>
    <row r="22" spans="1:5">
      <c r="A22" s="4">
        <v>21</v>
      </c>
      <c r="B22" s="4" t="str">
        <f>"340421198511190028"</f>
        <v>340421198511190028</v>
      </c>
      <c r="C22" s="4" t="str">
        <f>"女"</f>
        <v>女</v>
      </c>
      <c r="D22" s="5">
        <v>2018010716</v>
      </c>
      <c r="E22" s="4" t="s">
        <v>5</v>
      </c>
    </row>
    <row r="23" spans="1:5">
      <c r="A23" s="4">
        <v>22</v>
      </c>
      <c r="B23" s="4" t="str">
        <f>"340406198907123039"</f>
        <v>340406198907123039</v>
      </c>
      <c r="C23" s="4" t="str">
        <f>"男"</f>
        <v>男</v>
      </c>
      <c r="D23" s="5">
        <v>2018010909</v>
      </c>
      <c r="E23" s="4" t="s">
        <v>5</v>
      </c>
    </row>
    <row r="24" spans="1:5">
      <c r="A24" s="4">
        <v>23</v>
      </c>
      <c r="B24" s="4" t="str">
        <f>"340405198309180010"</f>
        <v>340405198309180010</v>
      </c>
      <c r="C24" s="4" t="str">
        <f>"男"</f>
        <v>男</v>
      </c>
      <c r="D24" s="5">
        <v>2018010530</v>
      </c>
      <c r="E24" s="4" t="s">
        <v>5</v>
      </c>
    </row>
    <row r="25" spans="1:5">
      <c r="A25" s="4">
        <v>24</v>
      </c>
      <c r="B25" s="4" t="str">
        <f>"34040319871021224X"</f>
        <v>34040319871021224X</v>
      </c>
      <c r="C25" s="4" t="str">
        <f>"女"</f>
        <v>女</v>
      </c>
      <c r="D25" s="5">
        <v>2018010902</v>
      </c>
      <c r="E25" s="4" t="s">
        <v>5</v>
      </c>
    </row>
    <row r="26" spans="1:5" ht="14.25">
      <c r="A26" s="4">
        <v>25</v>
      </c>
      <c r="B26" s="8" t="str">
        <f>"340403199012190623"</f>
        <v>340403199012190623</v>
      </c>
      <c r="C26" s="8" t="str">
        <f>"女"</f>
        <v>女</v>
      </c>
      <c r="D26" s="9">
        <v>2018010519</v>
      </c>
      <c r="E26" s="4" t="s">
        <v>5</v>
      </c>
    </row>
    <row r="27" spans="1:5">
      <c r="A27" s="4">
        <v>26</v>
      </c>
      <c r="B27" s="4" t="str">
        <f>"340404199009152243"</f>
        <v>340404199009152243</v>
      </c>
      <c r="C27" s="4" t="str">
        <f>"女"</f>
        <v>女</v>
      </c>
      <c r="D27" s="5">
        <v>2018010925</v>
      </c>
      <c r="E27" s="4" t="s">
        <v>5</v>
      </c>
    </row>
    <row r="28" spans="1:5">
      <c r="A28" s="4">
        <v>27</v>
      </c>
      <c r="B28" s="4" t="str">
        <f>"340404198804282229"</f>
        <v>340404198804282229</v>
      </c>
      <c r="C28" s="4" t="str">
        <f>"女"</f>
        <v>女</v>
      </c>
      <c r="D28" s="5">
        <v>2018011013</v>
      </c>
      <c r="E28" s="4" t="s">
        <v>5</v>
      </c>
    </row>
    <row r="29" spans="1:5">
      <c r="A29" s="4">
        <v>28</v>
      </c>
      <c r="B29" s="4" t="str">
        <f>"340404198711212221"</f>
        <v>340404198711212221</v>
      </c>
      <c r="C29" s="4" t="str">
        <f>"女"</f>
        <v>女</v>
      </c>
      <c r="D29" s="5">
        <v>2018011014</v>
      </c>
      <c r="E29" s="4" t="s">
        <v>5</v>
      </c>
    </row>
    <row r="30" spans="1:5">
      <c r="A30" s="4">
        <v>29</v>
      </c>
      <c r="B30" s="4" t="str">
        <f>"342401199203264815"</f>
        <v>342401199203264815</v>
      </c>
      <c r="C30" s="4" t="str">
        <f>"男"</f>
        <v>男</v>
      </c>
      <c r="D30" s="5">
        <v>2018010927</v>
      </c>
      <c r="E30" s="4" t="s">
        <v>5</v>
      </c>
    </row>
    <row r="31" spans="1:5">
      <c r="A31" s="4">
        <v>30</v>
      </c>
      <c r="B31" s="4" t="str">
        <f>"340421198603133012"</f>
        <v>340421198603133012</v>
      </c>
      <c r="C31" s="4" t="str">
        <f>"男"</f>
        <v>男</v>
      </c>
      <c r="D31" s="5">
        <v>2018011022</v>
      </c>
      <c r="E31" s="4" t="s">
        <v>5</v>
      </c>
    </row>
    <row r="32" spans="1:5">
      <c r="A32" s="4">
        <v>31</v>
      </c>
      <c r="B32" s="4" t="str">
        <f>"340405198003220446"</f>
        <v>340405198003220446</v>
      </c>
      <c r="C32" s="4" t="str">
        <f>"女"</f>
        <v>女</v>
      </c>
      <c r="D32" s="5">
        <v>2018011004</v>
      </c>
      <c r="E32" s="4" t="s">
        <v>5</v>
      </c>
    </row>
    <row r="33" spans="1:5">
      <c r="A33" s="4">
        <v>32</v>
      </c>
      <c r="B33" s="6" t="str">
        <f>"340421197910163049"</f>
        <v>340421197910163049</v>
      </c>
      <c r="C33" s="6" t="str">
        <f>"女"</f>
        <v>女</v>
      </c>
      <c r="D33" s="7">
        <v>2018010930</v>
      </c>
      <c r="E33" s="4" t="s">
        <v>5</v>
      </c>
    </row>
    <row r="34" spans="1:5">
      <c r="A34" s="4">
        <v>33</v>
      </c>
      <c r="B34" s="4" t="str">
        <f>"340403198711072250"</f>
        <v>340403198711072250</v>
      </c>
      <c r="C34" s="4" t="str">
        <f>"男"</f>
        <v>男</v>
      </c>
      <c r="D34" s="5">
        <v>2018011012</v>
      </c>
      <c r="E34" s="4" t="s">
        <v>5</v>
      </c>
    </row>
    <row r="35" spans="1:5">
      <c r="A35" s="4">
        <v>34</v>
      </c>
      <c r="B35" s="4" t="str">
        <f>"340402199603290427"</f>
        <v>340402199603290427</v>
      </c>
      <c r="C35" s="4" t="str">
        <f>"女"</f>
        <v>女</v>
      </c>
      <c r="D35" s="5">
        <v>2018011105</v>
      </c>
      <c r="E35" s="4" t="s">
        <v>5</v>
      </c>
    </row>
    <row r="36" spans="1:5">
      <c r="A36" s="4">
        <v>35</v>
      </c>
      <c r="B36" s="4" t="str">
        <f>"340405198209230412"</f>
        <v>340405198209230412</v>
      </c>
      <c r="C36" s="4" t="str">
        <f>"男"</f>
        <v>男</v>
      </c>
      <c r="D36" s="5">
        <v>2018011030</v>
      </c>
      <c r="E36" s="4" t="s">
        <v>5</v>
      </c>
    </row>
    <row r="37" spans="1:5">
      <c r="A37" s="4">
        <v>36</v>
      </c>
      <c r="B37" s="4" t="str">
        <f>"342422199102267285"</f>
        <v>342422199102267285</v>
      </c>
      <c r="C37" s="4" t="str">
        <f>"女"</f>
        <v>女</v>
      </c>
      <c r="D37" s="5">
        <v>2018011107</v>
      </c>
      <c r="E37" s="4" t="s">
        <v>5</v>
      </c>
    </row>
    <row r="38" spans="1:5">
      <c r="A38" s="4">
        <v>37</v>
      </c>
      <c r="B38" s="4" t="str">
        <f>"340405198511290416"</f>
        <v>340405198511290416</v>
      </c>
      <c r="C38" s="4" t="str">
        <f>"男"</f>
        <v>男</v>
      </c>
      <c r="D38" s="5">
        <v>2018011108</v>
      </c>
      <c r="E38" s="4" t="s">
        <v>5</v>
      </c>
    </row>
    <row r="39" spans="1:5">
      <c r="A39" s="4">
        <v>38</v>
      </c>
      <c r="B39" s="4" t="str">
        <f>"340403199012231421"</f>
        <v>340403199012231421</v>
      </c>
      <c r="C39" s="4" t="str">
        <f t="shared" ref="C39:C44" si="2">"女"</f>
        <v>女</v>
      </c>
      <c r="D39" s="5">
        <v>2018011119</v>
      </c>
      <c r="E39" s="4" t="s">
        <v>5</v>
      </c>
    </row>
    <row r="40" spans="1:5">
      <c r="A40" s="4">
        <v>39</v>
      </c>
      <c r="B40" s="4" t="str">
        <f>"340402198509290629"</f>
        <v>340402198509290629</v>
      </c>
      <c r="C40" s="4" t="str">
        <f t="shared" si="2"/>
        <v>女</v>
      </c>
      <c r="D40" s="5">
        <v>2018011202</v>
      </c>
      <c r="E40" s="4" t="s">
        <v>5</v>
      </c>
    </row>
    <row r="41" spans="1:5">
      <c r="A41" s="4">
        <v>40</v>
      </c>
      <c r="B41" s="4" t="str">
        <f>"340823199309141221"</f>
        <v>340823199309141221</v>
      </c>
      <c r="C41" s="4" t="str">
        <f t="shared" si="2"/>
        <v>女</v>
      </c>
      <c r="D41" s="5">
        <v>2018011124</v>
      </c>
      <c r="E41" s="4" t="s">
        <v>5</v>
      </c>
    </row>
    <row r="42" spans="1:5">
      <c r="A42" s="4">
        <v>41</v>
      </c>
      <c r="B42" s="4" t="str">
        <f>"340402198810050026"</f>
        <v>340402198810050026</v>
      </c>
      <c r="C42" s="4" t="str">
        <f t="shared" si="2"/>
        <v>女</v>
      </c>
      <c r="D42" s="5">
        <v>2018011212</v>
      </c>
      <c r="E42" s="4" t="s">
        <v>5</v>
      </c>
    </row>
    <row r="43" spans="1:5">
      <c r="A43" s="4">
        <v>42</v>
      </c>
      <c r="B43" s="4" t="str">
        <f>"340402198310060025"</f>
        <v>340402198310060025</v>
      </c>
      <c r="C43" s="4" t="str">
        <f t="shared" si="2"/>
        <v>女</v>
      </c>
      <c r="D43" s="5">
        <v>2018011122</v>
      </c>
      <c r="E43" s="4" t="s">
        <v>5</v>
      </c>
    </row>
    <row r="44" spans="1:5">
      <c r="A44" s="4">
        <v>43</v>
      </c>
      <c r="B44" s="4" t="str">
        <f>"340403199302172626"</f>
        <v>340403199302172626</v>
      </c>
      <c r="C44" s="4" t="str">
        <f t="shared" si="2"/>
        <v>女</v>
      </c>
      <c r="D44" s="5">
        <v>2018011117</v>
      </c>
      <c r="E44" s="4" t="s">
        <v>5</v>
      </c>
    </row>
    <row r="45" spans="1:5">
      <c r="A45" s="4">
        <v>44</v>
      </c>
      <c r="B45" s="4" t="str">
        <f>"340421199509053811"</f>
        <v>340421199509053811</v>
      </c>
      <c r="C45" s="4" t="str">
        <f>"男"</f>
        <v>男</v>
      </c>
      <c r="D45" s="5">
        <v>2018011219</v>
      </c>
      <c r="E45" s="4" t="s">
        <v>5</v>
      </c>
    </row>
    <row r="46" spans="1:5">
      <c r="A46" s="4">
        <v>45</v>
      </c>
      <c r="B46" s="4" t="str">
        <f>"340421198112104233"</f>
        <v>340421198112104233</v>
      </c>
      <c r="C46" s="4" t="str">
        <f>"男"</f>
        <v>男</v>
      </c>
      <c r="D46" s="5">
        <v>2018011215</v>
      </c>
      <c r="E46" s="4" t="s">
        <v>5</v>
      </c>
    </row>
    <row r="47" spans="1:5">
      <c r="A47" s="4">
        <v>46</v>
      </c>
      <c r="B47" s="4" t="str">
        <f>"340421197912204254"</f>
        <v>340421197912204254</v>
      </c>
      <c r="C47" s="4" t="str">
        <f>"男"</f>
        <v>男</v>
      </c>
      <c r="D47" s="5">
        <v>2018011217</v>
      </c>
      <c r="E47" s="4" t="s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2018-11-08T08:50:42Z</dcterms:created>
  <dcterms:modified xsi:type="dcterms:W3CDTF">2018-11-08T08:55:48Z</dcterms:modified>
</cp:coreProperties>
</file>