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笔试+面试成绩" sheetId="1" r:id="rId1"/>
  </sheets>
  <definedNames>
    <definedName name="_xlnm.Print_Titles" localSheetId="0">'笔试+面试成绩'!$2:$3</definedName>
  </definedNames>
  <calcPr fullCalcOnLoad="1"/>
</workbook>
</file>

<file path=xl/sharedStrings.xml><?xml version="1.0" encoding="utf-8"?>
<sst xmlns="http://schemas.openxmlformats.org/spreadsheetml/2006/main" count="560" uniqueCount="240">
  <si>
    <t>2019年瓜州县县直机关单位公开遴选（选调）工作人员综合成绩</t>
  </si>
  <si>
    <t>职位
序号</t>
  </si>
  <si>
    <t>职位名称</t>
  </si>
  <si>
    <t>准考
证号</t>
  </si>
  <si>
    <t>姓名</t>
  </si>
  <si>
    <t>工作单位及职务　</t>
  </si>
  <si>
    <t>性别</t>
  </si>
  <si>
    <t>民族</t>
  </si>
  <si>
    <t>笔试成绩</t>
  </si>
  <si>
    <t>面试成绩</t>
  </si>
  <si>
    <t>考察成绩</t>
  </si>
  <si>
    <t>汇总
成绩</t>
  </si>
  <si>
    <t>名次</t>
  </si>
  <si>
    <t>备注</t>
  </si>
  <si>
    <t>基础分</t>
  </si>
  <si>
    <t>加分项</t>
  </si>
  <si>
    <t>折合分30％</t>
  </si>
  <si>
    <t>折合分
40％</t>
  </si>
  <si>
    <t>折合分
30%</t>
  </si>
  <si>
    <t>01</t>
  </si>
  <si>
    <t>县纪委监委机关
办公室科员
（遴选1人）</t>
  </si>
  <si>
    <t>吴雅蓉</t>
  </si>
  <si>
    <t>渊泉镇政府科员</t>
  </si>
  <si>
    <t>女</t>
  </si>
  <si>
    <t>汉</t>
  </si>
  <si>
    <t>1</t>
  </si>
  <si>
    <t xml:space="preserve"> </t>
  </si>
  <si>
    <t>02</t>
  </si>
  <si>
    <t>县委办公室
办公室科员
（遴选1人）</t>
  </si>
  <si>
    <t>王  泽</t>
  </si>
  <si>
    <t>县人社局科员</t>
  </si>
  <si>
    <t>男</t>
  </si>
  <si>
    <t>03</t>
  </si>
  <si>
    <t>张新学</t>
  </si>
  <si>
    <t>河东镇政府科员</t>
  </si>
  <si>
    <t>04</t>
  </si>
  <si>
    <t>县委办公室
党务信息服务
中心职员
（遴选1人）</t>
  </si>
  <si>
    <t>孙智越</t>
  </si>
  <si>
    <t>柳园镇政府干部</t>
  </si>
  <si>
    <t>06</t>
  </si>
  <si>
    <t>县人大机关
县人大常委会
办公室科员
（遴选1人）</t>
  </si>
  <si>
    <t>祁承海</t>
  </si>
  <si>
    <t>锁阳城镇政府科员</t>
  </si>
  <si>
    <t>潘季康</t>
  </si>
  <si>
    <t>瓜州镇政府科员</t>
  </si>
  <si>
    <t>07</t>
  </si>
  <si>
    <t>县人大机关
县人大代表服务中心职员
（遴选4人）</t>
  </si>
  <si>
    <t>蔡  珍</t>
  </si>
  <si>
    <t>县市政园林绿化管理局干部</t>
  </si>
  <si>
    <t>王进龙</t>
  </si>
  <si>
    <t>乔  鑫</t>
  </si>
  <si>
    <t>南岔镇政府干部</t>
  </si>
  <si>
    <t>曹志飞</t>
  </si>
  <si>
    <t>沙河回族乡政府干部</t>
  </si>
  <si>
    <t>方  芳</t>
  </si>
  <si>
    <t>河东镇政府干部</t>
  </si>
  <si>
    <t>杨席景</t>
  </si>
  <si>
    <t>梁湖乡政府干部</t>
  </si>
  <si>
    <t>王  璐</t>
  </si>
  <si>
    <t>宋国玲</t>
  </si>
  <si>
    <t>三道沟镇政府干部</t>
  </si>
  <si>
    <t>09</t>
  </si>
  <si>
    <t>县政协机关
办公室科员
（遴选2人）</t>
  </si>
  <si>
    <t>胡乐聪</t>
  </si>
  <si>
    <t>张海超</t>
  </si>
  <si>
    <t>三道沟镇政府科员</t>
  </si>
  <si>
    <t>2</t>
  </si>
  <si>
    <t>10</t>
  </si>
  <si>
    <t>县政协机关
政协委员服务
中心职员
（遴选1人）</t>
  </si>
  <si>
    <t>赵承川</t>
  </si>
  <si>
    <t>县财政局干部</t>
  </si>
  <si>
    <t>张  莉</t>
  </si>
  <si>
    <t>县审计局干部</t>
  </si>
  <si>
    <t>11</t>
  </si>
  <si>
    <t>常  莉</t>
  </si>
  <si>
    <t>双塔镇政府干部</t>
  </si>
  <si>
    <t>徐  丽</t>
  </si>
  <si>
    <t>12</t>
  </si>
  <si>
    <t>县政协机关
政协委员服务
中心职员
（遴选5人）</t>
  </si>
  <si>
    <t>李建忠</t>
  </si>
  <si>
    <t>七墩回族东乡族乡政府干部</t>
  </si>
  <si>
    <t>苏  晋</t>
  </si>
  <si>
    <t>县财政局广至财政所干部</t>
  </si>
  <si>
    <t>康逢鹏</t>
  </si>
  <si>
    <t>腰站子东乡族镇政府干部</t>
  </si>
  <si>
    <t>3</t>
  </si>
  <si>
    <t>吴  婷</t>
  </si>
  <si>
    <t>锁阳城镇政府干部</t>
  </si>
  <si>
    <t>4</t>
  </si>
  <si>
    <t>侯丹杨</t>
  </si>
  <si>
    <t>县工业和信息化局干部</t>
  </si>
  <si>
    <t>5</t>
  </si>
  <si>
    <t>张  黎</t>
  </si>
  <si>
    <t>6</t>
  </si>
  <si>
    <t>骆小婷</t>
  </si>
  <si>
    <t>7</t>
  </si>
  <si>
    <t>杨  媛</t>
  </si>
  <si>
    <t>西湖镇政府干部</t>
  </si>
  <si>
    <t>8</t>
  </si>
  <si>
    <t>吴海丽</t>
  </si>
  <si>
    <t>9</t>
  </si>
  <si>
    <t>李月娇</t>
  </si>
  <si>
    <t>县污水处理中心干部</t>
  </si>
  <si>
    <t>13</t>
  </si>
  <si>
    <t>县委组织部
组织部科员
（遴选1人）</t>
  </si>
  <si>
    <t>殷  勤</t>
  </si>
  <si>
    <t>14</t>
  </si>
  <si>
    <t>县委组织部
县党员干部教育服务中心职员
（遴选3人）</t>
  </si>
  <si>
    <t>王  飞</t>
  </si>
  <si>
    <t>渊泉镇政府干部</t>
  </si>
  <si>
    <t>贺  鹏</t>
  </si>
  <si>
    <t>念金河</t>
  </si>
  <si>
    <t>县农业科技服务中心干部</t>
  </si>
  <si>
    <t>倪学虎</t>
  </si>
  <si>
    <t>市生态环境局瓜州分局干部</t>
  </si>
  <si>
    <t>刘  欣</t>
  </si>
  <si>
    <t>县工业园区管委会干部</t>
  </si>
  <si>
    <t>张伟华</t>
  </si>
  <si>
    <t>15</t>
  </si>
  <si>
    <t>县委宣传部
宣传部科员
（遴选1人）</t>
  </si>
  <si>
    <t>顿江鹏</t>
  </si>
  <si>
    <t>段莹雪</t>
  </si>
  <si>
    <t>布隆吉乡政府科员</t>
  </si>
  <si>
    <t>16</t>
  </si>
  <si>
    <t>县委宣传部
互联网信息管理中心职员
（遴选5人）</t>
  </si>
  <si>
    <t>朱丹丹</t>
  </si>
  <si>
    <t>卜德忠</t>
  </si>
  <si>
    <t>王  玲</t>
  </si>
  <si>
    <t>瓜州镇政府干部</t>
  </si>
  <si>
    <t>贠凯玲</t>
  </si>
  <si>
    <t>马晶晶</t>
  </si>
  <si>
    <t>冀小燕</t>
  </si>
  <si>
    <t>杜莹杰</t>
  </si>
  <si>
    <t>孙燕君</t>
  </si>
  <si>
    <t>杨丽娟</t>
  </si>
  <si>
    <t>县市场监督管理局瓜州监管所干部</t>
  </si>
  <si>
    <t>苏云霞</t>
  </si>
  <si>
    <t>17</t>
  </si>
  <si>
    <t>县委统战部
（县民宗局）
县民族宗教事务中心职员
（遴选2人）</t>
  </si>
  <si>
    <t>尚春林</t>
  </si>
  <si>
    <t>王  露</t>
  </si>
  <si>
    <t>李庆雯</t>
  </si>
  <si>
    <t>广至藏族乡政府干部</t>
  </si>
  <si>
    <t>姬  媛</t>
  </si>
  <si>
    <t>18</t>
  </si>
  <si>
    <t>县委统战部
(县民宗局)
办公室科员
（遴选1人）</t>
  </si>
  <si>
    <t>李小斌</t>
  </si>
  <si>
    <t>沙河回族乡政府科员</t>
  </si>
  <si>
    <t>回</t>
  </si>
  <si>
    <t>19</t>
  </si>
  <si>
    <t>县委政法委
办公室科员
（遴选1人）</t>
  </si>
  <si>
    <t>邢  建</t>
  </si>
  <si>
    <t>双塔镇政府科员</t>
  </si>
  <si>
    <t>于  佳</t>
  </si>
  <si>
    <t>县司法局渊泉司法所科员</t>
  </si>
  <si>
    <t>20</t>
  </si>
  <si>
    <t>县委政法委
执法督导室科员
（遴选1人）</t>
  </si>
  <si>
    <t>陈亚伟</t>
  </si>
  <si>
    <t>县市场监督管理局科员</t>
  </si>
  <si>
    <t>吴雪龙</t>
  </si>
  <si>
    <t>县司法局西湖司法所科员</t>
  </si>
  <si>
    <t>21</t>
  </si>
  <si>
    <t>县委政法委
县社会治安综合治理中心职员
（遴选2人）</t>
  </si>
  <si>
    <t>吴  燕</t>
  </si>
  <si>
    <t>张苏红</t>
  </si>
  <si>
    <t>杨晓璇</t>
  </si>
  <si>
    <t>布隆吉乡政府干部</t>
  </si>
  <si>
    <t>朱凌飞</t>
  </si>
  <si>
    <t>22</t>
  </si>
  <si>
    <t>县委编办
县机构编制信息服务中心职员
（遴选3人）</t>
  </si>
  <si>
    <t>赵顺达</t>
  </si>
  <si>
    <t>土</t>
  </si>
  <si>
    <t>李雅琼</t>
  </si>
  <si>
    <t>潘英杰</t>
  </si>
  <si>
    <t>徐国伟</t>
  </si>
  <si>
    <t>县财政局瓜州财政所干部</t>
  </si>
  <si>
    <t>张晓莉</t>
  </si>
  <si>
    <t>马润芳</t>
  </si>
  <si>
    <t>县市场监督管理局双塔监管所干部</t>
  </si>
  <si>
    <t>24</t>
  </si>
  <si>
    <t>县直机关工委
机关工委科员
（遴选2人）</t>
  </si>
  <si>
    <t>王道春</t>
  </si>
  <si>
    <t>杨小青</t>
  </si>
  <si>
    <t>刘会亮</t>
  </si>
  <si>
    <t>县工业和信息化局科员</t>
  </si>
  <si>
    <t>25</t>
  </si>
  <si>
    <t>县信访局
县信访接待服务中心职员
（遴选2人）</t>
  </si>
  <si>
    <t>吴玉娟</t>
  </si>
  <si>
    <t>王丽蓉</t>
  </si>
  <si>
    <t>彭丽丽</t>
  </si>
  <si>
    <t>胡  琴</t>
  </si>
  <si>
    <t>26</t>
  </si>
  <si>
    <t>县委巡察办
办公室科员
（遴选1人）</t>
  </si>
  <si>
    <t>王雪丹</t>
  </si>
  <si>
    <t>29</t>
  </si>
  <si>
    <t>县委老干部局
老干部活动中心职员
（遴选1人）</t>
  </si>
  <si>
    <t>梁  骞</t>
  </si>
  <si>
    <t>施丽霞</t>
  </si>
  <si>
    <t>30</t>
  </si>
  <si>
    <t>县委党校
行政干部学校
理论教师
（遴选2人）</t>
  </si>
  <si>
    <t>王  龙</t>
  </si>
  <si>
    <t>腰站子中心小学教师</t>
  </si>
  <si>
    <t>张海鹏</t>
  </si>
  <si>
    <t>双塔镇初级中学教师</t>
  </si>
  <si>
    <t>王  兵</t>
  </si>
  <si>
    <t>赵福庆</t>
  </si>
  <si>
    <t>31</t>
  </si>
  <si>
    <t>县法院
政治部科员
（遴选1人）</t>
  </si>
  <si>
    <t>赵  军</t>
  </si>
  <si>
    <t>陈亚男</t>
  </si>
  <si>
    <t>32</t>
  </si>
  <si>
    <t>县法院
办公室科员
（遴选1人）</t>
  </si>
  <si>
    <t>郭红艳</t>
  </si>
  <si>
    <t>王海霞</t>
  </si>
  <si>
    <t>33</t>
  </si>
  <si>
    <t>县法院
业务庭室科员
（遴选2人）</t>
  </si>
  <si>
    <t>江海峰</t>
  </si>
  <si>
    <t>县司法局布隆吉司法所科员</t>
  </si>
  <si>
    <t>王宏燕</t>
  </si>
  <si>
    <t>梁湖乡政府科员</t>
  </si>
  <si>
    <t>王兴军</t>
  </si>
  <si>
    <t>县司法局南岔司法所科员</t>
  </si>
  <si>
    <t>祁  娟</t>
  </si>
  <si>
    <t>34</t>
  </si>
  <si>
    <t>县退役军人局
办公室科员
（遴选1人）</t>
  </si>
  <si>
    <t>谢国庆</t>
  </si>
  <si>
    <t>杨天相</t>
  </si>
  <si>
    <t>35</t>
  </si>
  <si>
    <t>县退役军人局
财务室科员
（遴选1人）</t>
  </si>
  <si>
    <t>蔡  艳</t>
  </si>
  <si>
    <t>曾  芳</t>
  </si>
  <si>
    <t>36</t>
  </si>
  <si>
    <t>县退役军人局
业务股室科员
（遴选1人）</t>
  </si>
  <si>
    <t>赵  娟</t>
  </si>
  <si>
    <t>张新建</t>
  </si>
  <si>
    <t>37</t>
  </si>
  <si>
    <t>县医保局
办公室科员
（遴选1人）</t>
  </si>
  <si>
    <t>王卫涛</t>
  </si>
  <si>
    <t>县司法局瓜州司法所科员</t>
  </si>
  <si>
    <t>丁海琴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</si>
</sst>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9"/>
      <name val="楷体_GB2312"/>
      <family val="3"/>
    </font>
    <font>
      <sz val="8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left" vertical="center" wrapText="1" shrinkToFit="1"/>
      <protection locked="0"/>
    </xf>
    <xf numFmtId="176" fontId="5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面试抽签顺序登记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15" zoomScaleNormal="115" zoomScaleSheetLayoutView="115" workbookViewId="0" topLeftCell="A1">
      <pane ySplit="3" topLeftCell="A76" activePane="bottomLeft" state="frozen"/>
      <selection pane="bottomLeft" activeCell="O83" sqref="O83"/>
    </sheetView>
  </sheetViews>
  <sheetFormatPr defaultColWidth="9.00390625" defaultRowHeight="15"/>
  <cols>
    <col min="1" max="1" width="4.8515625" style="3" customWidth="1"/>
    <col min="2" max="2" width="13.8515625" style="4" customWidth="1"/>
    <col min="3" max="3" width="7.57421875" style="1" customWidth="1"/>
    <col min="4" max="4" width="6.28125" style="1" customWidth="1"/>
    <col min="5" max="5" width="17.140625" style="5" customWidth="1"/>
    <col min="6" max="6" width="4.7109375" style="1" customWidth="1"/>
    <col min="7" max="7" width="5.00390625" style="1" customWidth="1"/>
    <col min="8" max="8" width="6.57421875" style="1" customWidth="1"/>
    <col min="9" max="9" width="6.421875" style="1" customWidth="1"/>
    <col min="10" max="10" width="7.7109375" style="1" customWidth="1"/>
    <col min="11" max="11" width="8.8515625" style="1" customWidth="1"/>
    <col min="12" max="12" width="9.140625" style="1" customWidth="1"/>
    <col min="13" max="13" width="7.421875" style="1" customWidth="1"/>
    <col min="14" max="14" width="7.8515625" style="1" customWidth="1"/>
    <col min="15" max="15" width="8.28125" style="6" customWidth="1"/>
    <col min="16" max="16" width="6.28125" style="1" customWidth="1"/>
    <col min="17" max="17" width="7.57421875" style="1" customWidth="1"/>
    <col min="18" max="16384" width="9.00390625" style="1" customWidth="1"/>
  </cols>
  <sheetData>
    <row r="1" spans="1:17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20.2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 t="s">
        <v>9</v>
      </c>
      <c r="L2" s="8"/>
      <c r="M2" s="31" t="s">
        <v>10</v>
      </c>
      <c r="N2" s="31"/>
      <c r="O2" s="8" t="s">
        <v>11</v>
      </c>
      <c r="P2" s="8" t="s">
        <v>12</v>
      </c>
      <c r="Q2" s="8" t="s">
        <v>13</v>
      </c>
    </row>
    <row r="3" spans="1:17" s="1" customFormat="1" ht="27" customHeight="1">
      <c r="A3" s="8"/>
      <c r="B3" s="8"/>
      <c r="C3" s="8"/>
      <c r="D3" s="9"/>
      <c r="E3" s="8"/>
      <c r="F3" s="8"/>
      <c r="G3" s="8"/>
      <c r="H3" s="10" t="s">
        <v>14</v>
      </c>
      <c r="I3" s="10" t="s">
        <v>15</v>
      </c>
      <c r="J3" s="10" t="s">
        <v>16</v>
      </c>
      <c r="K3" s="32" t="s">
        <v>14</v>
      </c>
      <c r="L3" s="32" t="s">
        <v>17</v>
      </c>
      <c r="M3" s="32" t="s">
        <v>14</v>
      </c>
      <c r="N3" s="32" t="s">
        <v>18</v>
      </c>
      <c r="O3" s="8"/>
      <c r="P3" s="8"/>
      <c r="Q3" s="8"/>
    </row>
    <row r="4" spans="1:18" s="1" customFormat="1" ht="48" customHeight="1">
      <c r="A4" s="11" t="s">
        <v>19</v>
      </c>
      <c r="B4" s="12" t="s">
        <v>20</v>
      </c>
      <c r="C4" s="13">
        <v>2019001</v>
      </c>
      <c r="D4" s="14" t="s">
        <v>21</v>
      </c>
      <c r="E4" s="15" t="s">
        <v>22</v>
      </c>
      <c r="F4" s="14" t="s">
        <v>23</v>
      </c>
      <c r="G4" s="14" t="s">
        <v>24</v>
      </c>
      <c r="H4" s="16">
        <v>72</v>
      </c>
      <c r="I4" s="33"/>
      <c r="J4" s="34">
        <f aca="true" t="shared" si="0" ref="J4:J17">H4*0.3+I4*0.3</f>
        <v>21.599999999999998</v>
      </c>
      <c r="K4" s="35">
        <v>97</v>
      </c>
      <c r="L4" s="35">
        <f aca="true" t="shared" si="1" ref="L4:L19">K4*40%</f>
        <v>38.800000000000004</v>
      </c>
      <c r="M4" s="36">
        <v>99.7</v>
      </c>
      <c r="N4" s="35">
        <f>M4*30%</f>
        <v>29.91</v>
      </c>
      <c r="O4" s="35">
        <f>J4+L4+N4</f>
        <v>90.31</v>
      </c>
      <c r="P4" s="37" t="s">
        <v>25</v>
      </c>
      <c r="Q4" s="43" t="s">
        <v>26</v>
      </c>
      <c r="R4" s="44"/>
    </row>
    <row r="5" spans="1:18" s="1" customFormat="1" ht="39" customHeight="1">
      <c r="A5" s="11" t="s">
        <v>27</v>
      </c>
      <c r="B5" s="12" t="s">
        <v>28</v>
      </c>
      <c r="C5" s="13">
        <v>2019004</v>
      </c>
      <c r="D5" s="14" t="s">
        <v>29</v>
      </c>
      <c r="E5" s="17" t="s">
        <v>30</v>
      </c>
      <c r="F5" s="18" t="s">
        <v>31</v>
      </c>
      <c r="G5" s="18" t="s">
        <v>24</v>
      </c>
      <c r="H5" s="16">
        <v>74.5</v>
      </c>
      <c r="I5" s="33">
        <v>1.5</v>
      </c>
      <c r="J5" s="34">
        <f t="shared" si="0"/>
        <v>22.799999999999997</v>
      </c>
      <c r="K5" s="35">
        <v>97.8</v>
      </c>
      <c r="L5" s="35">
        <f t="shared" si="1"/>
        <v>39.120000000000005</v>
      </c>
      <c r="M5" s="36">
        <v>100</v>
      </c>
      <c r="N5" s="35">
        <f aca="true" t="shared" si="2" ref="N4:N42">M5*30%</f>
        <v>30</v>
      </c>
      <c r="O5" s="35">
        <f aca="true" t="shared" si="3" ref="O5:O23">J5+L5+N5</f>
        <v>91.92</v>
      </c>
      <c r="P5" s="37" t="s">
        <v>25</v>
      </c>
      <c r="Q5" s="43"/>
      <c r="R5" s="44"/>
    </row>
    <row r="6" spans="1:18" s="1" customFormat="1" ht="39" customHeight="1">
      <c r="A6" s="19" t="s">
        <v>32</v>
      </c>
      <c r="B6" s="12" t="s">
        <v>28</v>
      </c>
      <c r="C6" s="13">
        <v>2019007</v>
      </c>
      <c r="D6" s="14" t="s">
        <v>33</v>
      </c>
      <c r="E6" s="17" t="s">
        <v>34</v>
      </c>
      <c r="F6" s="18" t="s">
        <v>31</v>
      </c>
      <c r="G6" s="18" t="s">
        <v>24</v>
      </c>
      <c r="H6" s="16">
        <v>72</v>
      </c>
      <c r="I6" s="33"/>
      <c r="J6" s="34">
        <f t="shared" si="0"/>
        <v>21.599999999999998</v>
      </c>
      <c r="K6" s="35">
        <v>98.8</v>
      </c>
      <c r="L6" s="35">
        <f t="shared" si="1"/>
        <v>39.52</v>
      </c>
      <c r="M6" s="36">
        <v>100</v>
      </c>
      <c r="N6" s="35">
        <f t="shared" si="2"/>
        <v>30</v>
      </c>
      <c r="O6" s="35">
        <f t="shared" si="3"/>
        <v>91.12</v>
      </c>
      <c r="P6" s="37" t="s">
        <v>25</v>
      </c>
      <c r="Q6" s="43"/>
      <c r="R6" s="44"/>
    </row>
    <row r="7" spans="1:18" s="1" customFormat="1" ht="51.75" customHeight="1">
      <c r="A7" s="19" t="s">
        <v>35</v>
      </c>
      <c r="B7" s="12" t="s">
        <v>36</v>
      </c>
      <c r="C7" s="13">
        <v>2019010</v>
      </c>
      <c r="D7" s="14" t="s">
        <v>37</v>
      </c>
      <c r="E7" s="17" t="s">
        <v>38</v>
      </c>
      <c r="F7" s="18" t="s">
        <v>31</v>
      </c>
      <c r="G7" s="18" t="s">
        <v>24</v>
      </c>
      <c r="H7" s="16">
        <v>64.5</v>
      </c>
      <c r="I7" s="33">
        <v>1</v>
      </c>
      <c r="J7" s="34">
        <f t="shared" si="0"/>
        <v>19.65</v>
      </c>
      <c r="K7" s="35">
        <v>98.2</v>
      </c>
      <c r="L7" s="35">
        <f t="shared" si="1"/>
        <v>39.28</v>
      </c>
      <c r="M7" s="36">
        <v>100</v>
      </c>
      <c r="N7" s="35">
        <f t="shared" si="2"/>
        <v>30</v>
      </c>
      <c r="O7" s="35">
        <f t="shared" si="3"/>
        <v>88.93</v>
      </c>
      <c r="P7" s="37" t="s">
        <v>25</v>
      </c>
      <c r="Q7" s="43"/>
      <c r="R7" s="44"/>
    </row>
    <row r="8" spans="1:18" s="1" customFormat="1" ht="30" customHeight="1">
      <c r="A8" s="20" t="s">
        <v>39</v>
      </c>
      <c r="B8" s="21" t="s">
        <v>40</v>
      </c>
      <c r="C8" s="22">
        <v>2019014</v>
      </c>
      <c r="D8" s="23" t="s">
        <v>41</v>
      </c>
      <c r="E8" s="24" t="s">
        <v>42</v>
      </c>
      <c r="F8" s="25" t="s">
        <v>31</v>
      </c>
      <c r="G8" s="25" t="s">
        <v>24</v>
      </c>
      <c r="H8" s="26">
        <v>85.5</v>
      </c>
      <c r="I8" s="38">
        <v>1</v>
      </c>
      <c r="J8" s="39">
        <f t="shared" si="0"/>
        <v>25.95</v>
      </c>
      <c r="K8" s="40">
        <v>95.4</v>
      </c>
      <c r="L8" s="40">
        <f t="shared" si="1"/>
        <v>38.160000000000004</v>
      </c>
      <c r="M8" s="40">
        <v>99.7</v>
      </c>
      <c r="N8" s="40">
        <f t="shared" si="2"/>
        <v>29.91</v>
      </c>
      <c r="O8" s="40">
        <f t="shared" si="3"/>
        <v>94.02</v>
      </c>
      <c r="P8" s="41">
        <v>1</v>
      </c>
      <c r="Q8" s="43"/>
      <c r="R8" s="44"/>
    </row>
    <row r="9" spans="1:18" s="1" customFormat="1" ht="30" customHeight="1">
      <c r="A9" s="20"/>
      <c r="B9" s="21"/>
      <c r="C9" s="22">
        <v>2019015</v>
      </c>
      <c r="D9" s="23" t="s">
        <v>43</v>
      </c>
      <c r="E9" s="24" t="s">
        <v>44</v>
      </c>
      <c r="F9" s="25" t="s">
        <v>31</v>
      </c>
      <c r="G9" s="25" t="s">
        <v>24</v>
      </c>
      <c r="H9" s="26">
        <v>78.5</v>
      </c>
      <c r="I9" s="38">
        <v>0.5</v>
      </c>
      <c r="J9" s="39">
        <f t="shared" si="0"/>
        <v>23.7</v>
      </c>
      <c r="K9" s="40">
        <v>91.2</v>
      </c>
      <c r="L9" s="40">
        <f t="shared" si="1"/>
        <v>36.480000000000004</v>
      </c>
      <c r="M9" s="40">
        <v>99.7</v>
      </c>
      <c r="N9" s="40">
        <f t="shared" si="2"/>
        <v>29.91</v>
      </c>
      <c r="O9" s="40">
        <f t="shared" si="3"/>
        <v>90.09</v>
      </c>
      <c r="P9" s="41">
        <v>2</v>
      </c>
      <c r="Q9" s="45"/>
      <c r="R9" s="44"/>
    </row>
    <row r="10" spans="1:18" s="1" customFormat="1" ht="31.5" customHeight="1">
      <c r="A10" s="27" t="s">
        <v>45</v>
      </c>
      <c r="B10" s="28" t="s">
        <v>46</v>
      </c>
      <c r="C10" s="13">
        <v>2019021</v>
      </c>
      <c r="D10" s="14" t="s">
        <v>47</v>
      </c>
      <c r="E10" s="17" t="s">
        <v>48</v>
      </c>
      <c r="F10" s="18" t="s">
        <v>23</v>
      </c>
      <c r="G10" s="18" t="s">
        <v>24</v>
      </c>
      <c r="H10" s="16">
        <v>78</v>
      </c>
      <c r="I10" s="33">
        <v>1</v>
      </c>
      <c r="J10" s="34">
        <f t="shared" si="0"/>
        <v>23.7</v>
      </c>
      <c r="K10" s="35">
        <v>97</v>
      </c>
      <c r="L10" s="35">
        <f t="shared" si="1"/>
        <v>38.800000000000004</v>
      </c>
      <c r="M10" s="35">
        <v>99.7</v>
      </c>
      <c r="N10" s="35">
        <f t="shared" si="2"/>
        <v>29.91</v>
      </c>
      <c r="O10" s="35">
        <f t="shared" si="3"/>
        <v>92.41</v>
      </c>
      <c r="P10" s="41">
        <v>1</v>
      </c>
      <c r="Q10" s="43"/>
      <c r="R10" s="44"/>
    </row>
    <row r="11" spans="1:18" s="1" customFormat="1" ht="31.5" customHeight="1">
      <c r="A11" s="27"/>
      <c r="B11" s="28"/>
      <c r="C11" s="13">
        <v>2019022</v>
      </c>
      <c r="D11" s="14" t="s">
        <v>49</v>
      </c>
      <c r="E11" s="17" t="s">
        <v>38</v>
      </c>
      <c r="F11" s="18" t="s">
        <v>31</v>
      </c>
      <c r="G11" s="18" t="s">
        <v>24</v>
      </c>
      <c r="H11" s="16">
        <v>71</v>
      </c>
      <c r="I11" s="33"/>
      <c r="J11" s="34">
        <f t="shared" si="0"/>
        <v>21.3</v>
      </c>
      <c r="K11" s="35">
        <v>98.8</v>
      </c>
      <c r="L11" s="35">
        <f t="shared" si="1"/>
        <v>39.52</v>
      </c>
      <c r="M11" s="35">
        <v>99.4</v>
      </c>
      <c r="N11" s="35">
        <f t="shared" si="2"/>
        <v>29.82</v>
      </c>
      <c r="O11" s="35">
        <f t="shared" si="3"/>
        <v>90.64000000000001</v>
      </c>
      <c r="P11" s="41">
        <v>2</v>
      </c>
      <c r="Q11" s="43"/>
      <c r="R11" s="44"/>
    </row>
    <row r="12" spans="1:18" s="1" customFormat="1" ht="31.5" customHeight="1">
      <c r="A12" s="27"/>
      <c r="B12" s="28"/>
      <c r="C12" s="13">
        <v>2019046</v>
      </c>
      <c r="D12" s="14" t="s">
        <v>50</v>
      </c>
      <c r="E12" s="17" t="s">
        <v>51</v>
      </c>
      <c r="F12" s="18" t="s">
        <v>31</v>
      </c>
      <c r="G12" s="18" t="s">
        <v>24</v>
      </c>
      <c r="H12" s="16">
        <v>75</v>
      </c>
      <c r="I12" s="33">
        <v>0.5</v>
      </c>
      <c r="J12" s="34">
        <f t="shared" si="0"/>
        <v>22.65</v>
      </c>
      <c r="K12" s="35">
        <v>93.6</v>
      </c>
      <c r="L12" s="35">
        <f t="shared" si="1"/>
        <v>37.44</v>
      </c>
      <c r="M12" s="35">
        <v>98.61200000000001</v>
      </c>
      <c r="N12" s="35">
        <f t="shared" si="2"/>
        <v>29.5836</v>
      </c>
      <c r="O12" s="35">
        <f t="shared" si="3"/>
        <v>89.6736</v>
      </c>
      <c r="P12" s="41">
        <v>3</v>
      </c>
      <c r="Q12" s="43"/>
      <c r="R12" s="44"/>
    </row>
    <row r="13" spans="1:18" s="1" customFormat="1" ht="31.5" customHeight="1">
      <c r="A13" s="27" t="s">
        <v>45</v>
      </c>
      <c r="B13" s="28" t="s">
        <v>46</v>
      </c>
      <c r="C13" s="13">
        <v>2019024</v>
      </c>
      <c r="D13" s="14" t="s">
        <v>52</v>
      </c>
      <c r="E13" s="17" t="s">
        <v>53</v>
      </c>
      <c r="F13" s="18" t="s">
        <v>31</v>
      </c>
      <c r="G13" s="18" t="s">
        <v>24</v>
      </c>
      <c r="H13" s="16">
        <v>79</v>
      </c>
      <c r="I13" s="33"/>
      <c r="J13" s="34">
        <f t="shared" si="0"/>
        <v>23.7</v>
      </c>
      <c r="K13" s="35">
        <v>92.8</v>
      </c>
      <c r="L13" s="35">
        <f t="shared" si="1"/>
        <v>37.12</v>
      </c>
      <c r="M13" s="35">
        <v>94.89</v>
      </c>
      <c r="N13" s="35">
        <f t="shared" si="2"/>
        <v>28.467</v>
      </c>
      <c r="O13" s="35">
        <f t="shared" si="3"/>
        <v>89.28699999999999</v>
      </c>
      <c r="P13" s="41">
        <v>4</v>
      </c>
      <c r="Q13" s="43"/>
      <c r="R13" s="44"/>
    </row>
    <row r="14" spans="1:18" s="1" customFormat="1" ht="31.5" customHeight="1">
      <c r="A14" s="27"/>
      <c r="B14" s="28"/>
      <c r="C14" s="13">
        <v>2019056</v>
      </c>
      <c r="D14" s="14" t="s">
        <v>54</v>
      </c>
      <c r="E14" s="17" t="s">
        <v>55</v>
      </c>
      <c r="F14" s="18" t="s">
        <v>23</v>
      </c>
      <c r="G14" s="18" t="s">
        <v>24</v>
      </c>
      <c r="H14" s="16">
        <v>68.5</v>
      </c>
      <c r="I14" s="33">
        <v>0.5</v>
      </c>
      <c r="J14" s="34">
        <f t="shared" si="0"/>
        <v>20.7</v>
      </c>
      <c r="K14" s="35">
        <v>93.6</v>
      </c>
      <c r="L14" s="35">
        <f t="shared" si="1"/>
        <v>37.44</v>
      </c>
      <c r="M14" s="35">
        <v>99.7</v>
      </c>
      <c r="N14" s="35">
        <f t="shared" si="2"/>
        <v>29.91</v>
      </c>
      <c r="O14" s="35">
        <f t="shared" si="3"/>
        <v>88.05</v>
      </c>
      <c r="P14" s="41">
        <v>5</v>
      </c>
      <c r="Q14" s="45"/>
      <c r="R14" s="44"/>
    </row>
    <row r="15" spans="1:18" s="1" customFormat="1" ht="31.5" customHeight="1">
      <c r="A15" s="27"/>
      <c r="B15" s="28"/>
      <c r="C15" s="13">
        <v>2019025</v>
      </c>
      <c r="D15" s="14" t="s">
        <v>56</v>
      </c>
      <c r="E15" s="17" t="s">
        <v>57</v>
      </c>
      <c r="F15" s="18" t="s">
        <v>31</v>
      </c>
      <c r="G15" s="18" t="s">
        <v>24</v>
      </c>
      <c r="H15" s="16">
        <v>70</v>
      </c>
      <c r="I15" s="33">
        <v>0.5</v>
      </c>
      <c r="J15" s="34">
        <f t="shared" si="0"/>
        <v>21.15</v>
      </c>
      <c r="K15" s="35">
        <v>91.8</v>
      </c>
      <c r="L15" s="35">
        <f t="shared" si="1"/>
        <v>36.72</v>
      </c>
      <c r="M15" s="35">
        <v>99.7</v>
      </c>
      <c r="N15" s="35">
        <f t="shared" si="2"/>
        <v>29.91</v>
      </c>
      <c r="O15" s="35">
        <f t="shared" si="3"/>
        <v>87.78</v>
      </c>
      <c r="P15" s="41">
        <v>6</v>
      </c>
      <c r="Q15" s="45"/>
      <c r="R15" s="44"/>
    </row>
    <row r="16" spans="1:18" s="1" customFormat="1" ht="31.5" customHeight="1">
      <c r="A16" s="27"/>
      <c r="B16" s="28"/>
      <c r="C16" s="13">
        <v>2019044</v>
      </c>
      <c r="D16" s="14" t="s">
        <v>58</v>
      </c>
      <c r="E16" s="17" t="s">
        <v>53</v>
      </c>
      <c r="F16" s="18" t="s">
        <v>23</v>
      </c>
      <c r="G16" s="18" t="s">
        <v>24</v>
      </c>
      <c r="H16" s="16">
        <v>68.5</v>
      </c>
      <c r="I16" s="33"/>
      <c r="J16" s="34">
        <f t="shared" si="0"/>
        <v>20.55</v>
      </c>
      <c r="K16" s="35">
        <v>96</v>
      </c>
      <c r="L16" s="35">
        <f t="shared" si="1"/>
        <v>38.400000000000006</v>
      </c>
      <c r="M16" s="35">
        <v>96.01</v>
      </c>
      <c r="N16" s="35">
        <f t="shared" si="2"/>
        <v>28.803</v>
      </c>
      <c r="O16" s="35">
        <f t="shared" si="3"/>
        <v>87.753</v>
      </c>
      <c r="P16" s="41">
        <v>7</v>
      </c>
      <c r="Q16" s="45"/>
      <c r="R16" s="44"/>
    </row>
    <row r="17" spans="1:18" s="1" customFormat="1" ht="31.5" customHeight="1">
      <c r="A17" s="27"/>
      <c r="B17" s="28"/>
      <c r="C17" s="13">
        <v>2019027</v>
      </c>
      <c r="D17" s="14" t="s">
        <v>59</v>
      </c>
      <c r="E17" s="17" t="s">
        <v>60</v>
      </c>
      <c r="F17" s="18" t="s">
        <v>23</v>
      </c>
      <c r="G17" s="18" t="s">
        <v>24</v>
      </c>
      <c r="H17" s="16">
        <v>72.5</v>
      </c>
      <c r="I17" s="33"/>
      <c r="J17" s="34">
        <f t="shared" si="0"/>
        <v>21.75</v>
      </c>
      <c r="K17" s="35">
        <v>90.6</v>
      </c>
      <c r="L17" s="35">
        <f t="shared" si="1"/>
        <v>36.24</v>
      </c>
      <c r="M17" s="35">
        <v>97.228</v>
      </c>
      <c r="N17" s="35">
        <f t="shared" si="2"/>
        <v>29.1684</v>
      </c>
      <c r="O17" s="35">
        <f t="shared" si="3"/>
        <v>87.1584</v>
      </c>
      <c r="P17" s="41">
        <v>8</v>
      </c>
      <c r="Q17" s="45"/>
      <c r="R17" s="44"/>
    </row>
    <row r="18" spans="1:18" s="2" customFormat="1" ht="30" customHeight="1">
      <c r="A18" s="20" t="s">
        <v>61</v>
      </c>
      <c r="B18" s="21" t="s">
        <v>62</v>
      </c>
      <c r="C18" s="22">
        <v>2019059</v>
      </c>
      <c r="D18" s="23" t="s">
        <v>63</v>
      </c>
      <c r="E18" s="24" t="s">
        <v>34</v>
      </c>
      <c r="F18" s="25" t="s">
        <v>31</v>
      </c>
      <c r="G18" s="25" t="s">
        <v>24</v>
      </c>
      <c r="H18" s="26">
        <v>71.5</v>
      </c>
      <c r="I18" s="38"/>
      <c r="J18" s="39">
        <f aca="true" t="shared" si="4" ref="J10:J42">H18*0.3+I18*0.3</f>
        <v>21.45</v>
      </c>
      <c r="K18" s="40">
        <v>98</v>
      </c>
      <c r="L18" s="40">
        <f t="shared" si="1"/>
        <v>39.2</v>
      </c>
      <c r="M18" s="40">
        <v>100</v>
      </c>
      <c r="N18" s="40">
        <f t="shared" si="2"/>
        <v>30</v>
      </c>
      <c r="O18" s="40">
        <f t="shared" si="3"/>
        <v>90.65</v>
      </c>
      <c r="P18" s="37" t="s">
        <v>25</v>
      </c>
      <c r="Q18" s="43"/>
      <c r="R18" s="44"/>
    </row>
    <row r="19" spans="1:18" s="2" customFormat="1" ht="30" customHeight="1">
      <c r="A19" s="20"/>
      <c r="B19" s="21"/>
      <c r="C19" s="22">
        <v>2019057</v>
      </c>
      <c r="D19" s="23" t="s">
        <v>64</v>
      </c>
      <c r="E19" s="24" t="s">
        <v>65</v>
      </c>
      <c r="F19" s="25" t="s">
        <v>31</v>
      </c>
      <c r="G19" s="25" t="s">
        <v>24</v>
      </c>
      <c r="H19" s="26">
        <v>68</v>
      </c>
      <c r="I19" s="38">
        <v>0.5</v>
      </c>
      <c r="J19" s="39">
        <f t="shared" si="4"/>
        <v>20.549999999999997</v>
      </c>
      <c r="K19" s="40">
        <v>97.8</v>
      </c>
      <c r="L19" s="40">
        <f t="shared" si="1"/>
        <v>39.120000000000005</v>
      </c>
      <c r="M19" s="40">
        <v>100</v>
      </c>
      <c r="N19" s="40">
        <f t="shared" si="2"/>
        <v>30</v>
      </c>
      <c r="O19" s="40">
        <f t="shared" si="3"/>
        <v>89.67</v>
      </c>
      <c r="P19" s="37" t="s">
        <v>66</v>
      </c>
      <c r="Q19" s="43"/>
      <c r="R19" s="44"/>
    </row>
    <row r="20" spans="1:18" s="2" customFormat="1" ht="30" customHeight="1">
      <c r="A20" s="20" t="s">
        <v>67</v>
      </c>
      <c r="B20" s="21" t="s">
        <v>68</v>
      </c>
      <c r="C20" s="22">
        <v>2019065</v>
      </c>
      <c r="D20" s="23" t="s">
        <v>69</v>
      </c>
      <c r="E20" s="24" t="s">
        <v>70</v>
      </c>
      <c r="F20" s="25" t="s">
        <v>31</v>
      </c>
      <c r="G20" s="25" t="s">
        <v>24</v>
      </c>
      <c r="H20" s="26">
        <v>50</v>
      </c>
      <c r="I20" s="38"/>
      <c r="J20" s="39">
        <f t="shared" si="4"/>
        <v>15</v>
      </c>
      <c r="K20" s="40">
        <v>95.4</v>
      </c>
      <c r="L20" s="40">
        <f aca="true" t="shared" si="5" ref="L20:L33">K20*40%</f>
        <v>38.160000000000004</v>
      </c>
      <c r="M20" s="36">
        <v>94.807</v>
      </c>
      <c r="N20" s="40">
        <f t="shared" si="2"/>
        <v>28.4421</v>
      </c>
      <c r="O20" s="40">
        <f t="shared" si="3"/>
        <v>81.60210000000001</v>
      </c>
      <c r="P20" s="37" t="s">
        <v>25</v>
      </c>
      <c r="Q20" s="43"/>
      <c r="R20" s="44"/>
    </row>
    <row r="21" spans="1:18" s="2" customFormat="1" ht="30" customHeight="1">
      <c r="A21" s="20"/>
      <c r="B21" s="21"/>
      <c r="C21" s="22">
        <v>2019064</v>
      </c>
      <c r="D21" s="23" t="s">
        <v>71</v>
      </c>
      <c r="E21" s="24" t="s">
        <v>72</v>
      </c>
      <c r="F21" s="25" t="s">
        <v>23</v>
      </c>
      <c r="G21" s="25" t="s">
        <v>24</v>
      </c>
      <c r="H21" s="26">
        <v>37.5</v>
      </c>
      <c r="I21" s="38">
        <v>0.5</v>
      </c>
      <c r="J21" s="39">
        <f t="shared" si="4"/>
        <v>11.4</v>
      </c>
      <c r="K21" s="40">
        <v>96.2</v>
      </c>
      <c r="L21" s="40">
        <f t="shared" si="5"/>
        <v>38.480000000000004</v>
      </c>
      <c r="M21" s="36">
        <v>97.471</v>
      </c>
      <c r="N21" s="40">
        <f t="shared" si="2"/>
        <v>29.2413</v>
      </c>
      <c r="O21" s="40">
        <f t="shared" si="3"/>
        <v>79.1213</v>
      </c>
      <c r="P21" s="37" t="s">
        <v>66</v>
      </c>
      <c r="Q21" s="46"/>
      <c r="R21" s="44"/>
    </row>
    <row r="22" spans="1:18" s="2" customFormat="1" ht="30" customHeight="1">
      <c r="A22" s="20" t="s">
        <v>73</v>
      </c>
      <c r="B22" s="21" t="s">
        <v>68</v>
      </c>
      <c r="C22" s="22">
        <v>2019071</v>
      </c>
      <c r="D22" s="23" t="s">
        <v>74</v>
      </c>
      <c r="E22" s="24" t="s">
        <v>75</v>
      </c>
      <c r="F22" s="25" t="s">
        <v>23</v>
      </c>
      <c r="G22" s="25" t="s">
        <v>24</v>
      </c>
      <c r="H22" s="26">
        <v>73.5</v>
      </c>
      <c r="I22" s="38"/>
      <c r="J22" s="39">
        <f t="shared" si="4"/>
        <v>22.05</v>
      </c>
      <c r="K22" s="40">
        <v>95.6</v>
      </c>
      <c r="L22" s="40">
        <f t="shared" si="5"/>
        <v>38.24</v>
      </c>
      <c r="M22" s="40">
        <v>96.358</v>
      </c>
      <c r="N22" s="40">
        <f t="shared" si="2"/>
        <v>28.9074</v>
      </c>
      <c r="O22" s="40">
        <f t="shared" si="3"/>
        <v>89.1974</v>
      </c>
      <c r="P22" s="37" t="s">
        <v>25</v>
      </c>
      <c r="Q22" s="43"/>
      <c r="R22" s="44"/>
    </row>
    <row r="23" spans="1:18" s="1" customFormat="1" ht="30" customHeight="1">
      <c r="A23" s="20"/>
      <c r="B23" s="21"/>
      <c r="C23" s="22">
        <v>2019066</v>
      </c>
      <c r="D23" s="23" t="s">
        <v>76</v>
      </c>
      <c r="E23" s="24" t="s">
        <v>55</v>
      </c>
      <c r="F23" s="25" t="s">
        <v>23</v>
      </c>
      <c r="G23" s="25" t="s">
        <v>24</v>
      </c>
      <c r="H23" s="26">
        <v>62.5</v>
      </c>
      <c r="I23" s="38"/>
      <c r="J23" s="39">
        <f t="shared" si="4"/>
        <v>18.75</v>
      </c>
      <c r="K23" s="40">
        <v>94.8</v>
      </c>
      <c r="L23" s="40">
        <f t="shared" si="5"/>
        <v>37.92</v>
      </c>
      <c r="M23" s="40">
        <v>96.06800000000001</v>
      </c>
      <c r="N23" s="40">
        <f t="shared" si="2"/>
        <v>28.820400000000003</v>
      </c>
      <c r="O23" s="40">
        <f t="shared" si="3"/>
        <v>85.49040000000001</v>
      </c>
      <c r="P23" s="37" t="s">
        <v>66</v>
      </c>
      <c r="Q23" s="46"/>
      <c r="R23" s="44"/>
    </row>
    <row r="24" spans="1:18" s="2" customFormat="1" ht="30" customHeight="1">
      <c r="A24" s="27" t="s">
        <v>77</v>
      </c>
      <c r="B24" s="28" t="s">
        <v>78</v>
      </c>
      <c r="C24" s="22">
        <v>2019116</v>
      </c>
      <c r="D24" s="23" t="s">
        <v>79</v>
      </c>
      <c r="E24" s="24" t="s">
        <v>80</v>
      </c>
      <c r="F24" s="25" t="s">
        <v>31</v>
      </c>
      <c r="G24" s="25" t="s">
        <v>24</v>
      </c>
      <c r="H24" s="26">
        <v>67.5</v>
      </c>
      <c r="I24" s="38">
        <v>1.5</v>
      </c>
      <c r="J24" s="39">
        <f t="shared" si="4"/>
        <v>20.7</v>
      </c>
      <c r="K24" s="40">
        <v>96.1</v>
      </c>
      <c r="L24" s="40">
        <f t="shared" si="5"/>
        <v>38.44</v>
      </c>
      <c r="M24" s="40">
        <v>100</v>
      </c>
      <c r="N24" s="40">
        <f t="shared" si="2"/>
        <v>30</v>
      </c>
      <c r="O24" s="40">
        <v>89.14</v>
      </c>
      <c r="P24" s="37" t="s">
        <v>25</v>
      </c>
      <c r="Q24" s="43"/>
      <c r="R24" s="44"/>
    </row>
    <row r="25" spans="1:18" s="2" customFormat="1" ht="30" customHeight="1">
      <c r="A25" s="27"/>
      <c r="B25" s="28"/>
      <c r="C25" s="22">
        <v>2019088</v>
      </c>
      <c r="D25" s="23" t="s">
        <v>81</v>
      </c>
      <c r="E25" s="24" t="s">
        <v>82</v>
      </c>
      <c r="F25" s="25" t="s">
        <v>31</v>
      </c>
      <c r="G25" s="25" t="s">
        <v>24</v>
      </c>
      <c r="H25" s="26">
        <v>64.5</v>
      </c>
      <c r="I25" s="38"/>
      <c r="J25" s="39">
        <f t="shared" si="4"/>
        <v>19.349999999999998</v>
      </c>
      <c r="K25" s="40">
        <v>97.1</v>
      </c>
      <c r="L25" s="40">
        <f t="shared" si="5"/>
        <v>38.84</v>
      </c>
      <c r="M25" s="40">
        <v>100</v>
      </c>
      <c r="N25" s="40">
        <f t="shared" si="2"/>
        <v>30</v>
      </c>
      <c r="O25" s="40">
        <v>88.19</v>
      </c>
      <c r="P25" s="37" t="s">
        <v>66</v>
      </c>
      <c r="Q25" s="43"/>
      <c r="R25" s="44"/>
    </row>
    <row r="26" spans="1:18" s="2" customFormat="1" ht="30" customHeight="1">
      <c r="A26" s="27" t="s">
        <v>77</v>
      </c>
      <c r="B26" s="28" t="s">
        <v>78</v>
      </c>
      <c r="C26" s="22">
        <v>2019087</v>
      </c>
      <c r="D26" s="23" t="s">
        <v>83</v>
      </c>
      <c r="E26" s="24" t="s">
        <v>84</v>
      </c>
      <c r="F26" s="25" t="s">
        <v>31</v>
      </c>
      <c r="G26" s="25" t="s">
        <v>24</v>
      </c>
      <c r="H26" s="26">
        <v>64</v>
      </c>
      <c r="I26" s="38">
        <v>0.5</v>
      </c>
      <c r="J26" s="39">
        <f t="shared" si="4"/>
        <v>19.349999999999998</v>
      </c>
      <c r="K26" s="40">
        <v>96.4</v>
      </c>
      <c r="L26" s="40">
        <f t="shared" si="5"/>
        <v>38.56</v>
      </c>
      <c r="M26" s="40">
        <v>100</v>
      </c>
      <c r="N26" s="40">
        <f t="shared" si="2"/>
        <v>30</v>
      </c>
      <c r="O26" s="40">
        <v>87.91</v>
      </c>
      <c r="P26" s="37" t="s">
        <v>85</v>
      </c>
      <c r="Q26" s="43"/>
      <c r="R26" s="44"/>
    </row>
    <row r="27" spans="1:18" s="2" customFormat="1" ht="30" customHeight="1">
      <c r="A27" s="27"/>
      <c r="B27" s="28"/>
      <c r="C27" s="22">
        <v>2019112</v>
      </c>
      <c r="D27" s="23" t="s">
        <v>86</v>
      </c>
      <c r="E27" s="24" t="s">
        <v>87</v>
      </c>
      <c r="F27" s="25" t="s">
        <v>23</v>
      </c>
      <c r="G27" s="25" t="s">
        <v>24</v>
      </c>
      <c r="H27" s="26">
        <v>71</v>
      </c>
      <c r="I27" s="38"/>
      <c r="J27" s="39">
        <f t="shared" si="4"/>
        <v>21.3</v>
      </c>
      <c r="K27" s="40">
        <v>97</v>
      </c>
      <c r="L27" s="40">
        <f t="shared" si="5"/>
        <v>38.800000000000004</v>
      </c>
      <c r="M27" s="40">
        <v>92.5</v>
      </c>
      <c r="N27" s="40">
        <f t="shared" si="2"/>
        <v>27.75</v>
      </c>
      <c r="O27" s="40">
        <v>87.85</v>
      </c>
      <c r="P27" s="37" t="s">
        <v>88</v>
      </c>
      <c r="Q27" s="43"/>
      <c r="R27" s="44"/>
    </row>
    <row r="28" spans="1:18" s="2" customFormat="1" ht="30" customHeight="1">
      <c r="A28" s="27"/>
      <c r="B28" s="28"/>
      <c r="C28" s="22">
        <v>2019104</v>
      </c>
      <c r="D28" s="23" t="s">
        <v>89</v>
      </c>
      <c r="E28" s="24" t="s">
        <v>90</v>
      </c>
      <c r="F28" s="25" t="s">
        <v>23</v>
      </c>
      <c r="G28" s="25" t="s">
        <v>24</v>
      </c>
      <c r="H28" s="26">
        <v>67.5</v>
      </c>
      <c r="I28" s="38"/>
      <c r="J28" s="39">
        <f t="shared" si="4"/>
        <v>20.25</v>
      </c>
      <c r="K28" s="40">
        <v>96.9</v>
      </c>
      <c r="L28" s="40">
        <f t="shared" si="5"/>
        <v>38.760000000000005</v>
      </c>
      <c r="M28" s="40">
        <v>96.001</v>
      </c>
      <c r="N28" s="40">
        <f t="shared" si="2"/>
        <v>28.8003</v>
      </c>
      <c r="O28" s="40">
        <v>87.81030000000001</v>
      </c>
      <c r="P28" s="37" t="s">
        <v>91</v>
      </c>
      <c r="Q28" s="43"/>
      <c r="R28" s="44"/>
    </row>
    <row r="29" spans="1:18" s="2" customFormat="1" ht="30" customHeight="1">
      <c r="A29" s="27"/>
      <c r="B29" s="28"/>
      <c r="C29" s="22">
        <v>2019091</v>
      </c>
      <c r="D29" s="23" t="s">
        <v>92</v>
      </c>
      <c r="E29" s="24" t="s">
        <v>75</v>
      </c>
      <c r="F29" s="25" t="s">
        <v>23</v>
      </c>
      <c r="G29" s="25" t="s">
        <v>24</v>
      </c>
      <c r="H29" s="26">
        <v>74</v>
      </c>
      <c r="I29" s="38"/>
      <c r="J29" s="39">
        <f t="shared" si="4"/>
        <v>22.2</v>
      </c>
      <c r="K29" s="40">
        <v>96.2</v>
      </c>
      <c r="L29" s="40">
        <f t="shared" si="5"/>
        <v>38.480000000000004</v>
      </c>
      <c r="M29" s="40">
        <v>90.133</v>
      </c>
      <c r="N29" s="40">
        <f t="shared" si="2"/>
        <v>27.0399</v>
      </c>
      <c r="O29" s="40">
        <v>87.71990000000001</v>
      </c>
      <c r="P29" s="37" t="s">
        <v>93</v>
      </c>
      <c r="Q29" s="46"/>
      <c r="R29" s="44"/>
    </row>
    <row r="30" spans="1:18" s="2" customFormat="1" ht="30" customHeight="1">
      <c r="A30" s="27"/>
      <c r="B30" s="28"/>
      <c r="C30" s="22">
        <v>2019074</v>
      </c>
      <c r="D30" s="23" t="s">
        <v>94</v>
      </c>
      <c r="E30" s="24" t="s">
        <v>60</v>
      </c>
      <c r="F30" s="25" t="s">
        <v>23</v>
      </c>
      <c r="G30" s="25" t="s">
        <v>24</v>
      </c>
      <c r="H30" s="26">
        <v>73</v>
      </c>
      <c r="I30" s="38"/>
      <c r="J30" s="39">
        <f t="shared" si="4"/>
        <v>21.9</v>
      </c>
      <c r="K30" s="40">
        <v>95</v>
      </c>
      <c r="L30" s="40">
        <f t="shared" si="5"/>
        <v>38</v>
      </c>
      <c r="M30" s="40">
        <v>92.57</v>
      </c>
      <c r="N30" s="40">
        <f t="shared" si="2"/>
        <v>27.770999999999997</v>
      </c>
      <c r="O30" s="40">
        <v>87.67099999999999</v>
      </c>
      <c r="P30" s="37" t="s">
        <v>95</v>
      </c>
      <c r="Q30" s="46"/>
      <c r="R30" s="44"/>
    </row>
    <row r="31" spans="1:18" s="2" customFormat="1" ht="30" customHeight="1">
      <c r="A31" s="27"/>
      <c r="B31" s="28"/>
      <c r="C31" s="22">
        <v>2019107</v>
      </c>
      <c r="D31" s="23" t="s">
        <v>96</v>
      </c>
      <c r="E31" s="24" t="s">
        <v>97</v>
      </c>
      <c r="F31" s="25" t="s">
        <v>23</v>
      </c>
      <c r="G31" s="25" t="s">
        <v>24</v>
      </c>
      <c r="H31" s="26">
        <v>67.5</v>
      </c>
      <c r="I31" s="38"/>
      <c r="J31" s="39">
        <f t="shared" si="4"/>
        <v>20.25</v>
      </c>
      <c r="K31" s="40">
        <v>95.9</v>
      </c>
      <c r="L31" s="40">
        <f t="shared" si="5"/>
        <v>38.36000000000001</v>
      </c>
      <c r="M31" s="40">
        <v>94</v>
      </c>
      <c r="N31" s="40">
        <f t="shared" si="2"/>
        <v>28.2</v>
      </c>
      <c r="O31" s="40">
        <v>86.81</v>
      </c>
      <c r="P31" s="37" t="s">
        <v>98</v>
      </c>
      <c r="Q31" s="46"/>
      <c r="R31" s="44"/>
    </row>
    <row r="32" spans="1:18" s="2" customFormat="1" ht="30" customHeight="1">
      <c r="A32" s="27"/>
      <c r="B32" s="28"/>
      <c r="C32" s="22">
        <v>2019099</v>
      </c>
      <c r="D32" s="23" t="s">
        <v>99</v>
      </c>
      <c r="E32" s="24" t="s">
        <v>53</v>
      </c>
      <c r="F32" s="25" t="s">
        <v>23</v>
      </c>
      <c r="G32" s="25" t="s">
        <v>24</v>
      </c>
      <c r="H32" s="26">
        <v>69.5</v>
      </c>
      <c r="I32" s="38"/>
      <c r="J32" s="39">
        <f t="shared" si="4"/>
        <v>20.849999999999998</v>
      </c>
      <c r="K32" s="40">
        <v>94.2</v>
      </c>
      <c r="L32" s="40">
        <f t="shared" si="5"/>
        <v>37.68</v>
      </c>
      <c r="M32" s="40">
        <v>94</v>
      </c>
      <c r="N32" s="40">
        <f t="shared" si="2"/>
        <v>28.2</v>
      </c>
      <c r="O32" s="40">
        <v>86.73</v>
      </c>
      <c r="P32" s="37" t="s">
        <v>100</v>
      </c>
      <c r="Q32" s="46"/>
      <c r="R32" s="44"/>
    </row>
    <row r="33" spans="1:18" s="1" customFormat="1" ht="30" customHeight="1">
      <c r="A33" s="27"/>
      <c r="B33" s="28"/>
      <c r="C33" s="22">
        <v>2019111</v>
      </c>
      <c r="D33" s="23" t="s">
        <v>101</v>
      </c>
      <c r="E33" s="24" t="s">
        <v>102</v>
      </c>
      <c r="F33" s="25" t="s">
        <v>23</v>
      </c>
      <c r="G33" s="25" t="s">
        <v>24</v>
      </c>
      <c r="H33" s="26">
        <v>69.5</v>
      </c>
      <c r="I33" s="38"/>
      <c r="J33" s="39">
        <f t="shared" si="4"/>
        <v>20.849999999999998</v>
      </c>
      <c r="K33" s="40">
        <v>95.3</v>
      </c>
      <c r="L33" s="40">
        <f t="shared" si="5"/>
        <v>38.12</v>
      </c>
      <c r="M33" s="40">
        <v>92.5</v>
      </c>
      <c r="N33" s="40">
        <f t="shared" si="2"/>
        <v>27.75</v>
      </c>
      <c r="O33" s="40">
        <v>86.72</v>
      </c>
      <c r="P33" s="37" t="s">
        <v>67</v>
      </c>
      <c r="Q33" s="46"/>
      <c r="R33" s="44"/>
    </row>
    <row r="34" spans="1:18" s="1" customFormat="1" ht="49.5" customHeight="1">
      <c r="A34" s="20" t="s">
        <v>103</v>
      </c>
      <c r="B34" s="21" t="s">
        <v>104</v>
      </c>
      <c r="C34" s="22">
        <v>2019118</v>
      </c>
      <c r="D34" s="23" t="s">
        <v>105</v>
      </c>
      <c r="E34" s="24" t="s">
        <v>22</v>
      </c>
      <c r="F34" s="25" t="s">
        <v>23</v>
      </c>
      <c r="G34" s="25" t="s">
        <v>24</v>
      </c>
      <c r="H34" s="26">
        <v>47</v>
      </c>
      <c r="I34" s="38"/>
      <c r="J34" s="39">
        <f t="shared" si="4"/>
        <v>14.1</v>
      </c>
      <c r="K34" s="40">
        <v>91.4</v>
      </c>
      <c r="L34" s="40">
        <f aca="true" t="shared" si="6" ref="L34:L42">K34*40%</f>
        <v>36.56</v>
      </c>
      <c r="M34" s="40">
        <v>99.4</v>
      </c>
      <c r="N34" s="40">
        <f t="shared" si="2"/>
        <v>29.82</v>
      </c>
      <c r="O34" s="40">
        <f>J34+L34+N34</f>
        <v>80.48</v>
      </c>
      <c r="P34" s="37" t="s">
        <v>25</v>
      </c>
      <c r="Q34" s="43"/>
      <c r="R34" s="44"/>
    </row>
    <row r="35" spans="1:18" s="1" customFormat="1" ht="33" customHeight="1">
      <c r="A35" s="27" t="s">
        <v>106</v>
      </c>
      <c r="B35" s="28" t="s">
        <v>107</v>
      </c>
      <c r="C35" s="22">
        <v>2019122</v>
      </c>
      <c r="D35" s="23" t="s">
        <v>108</v>
      </c>
      <c r="E35" s="24" t="s">
        <v>109</v>
      </c>
      <c r="F35" s="25" t="s">
        <v>31</v>
      </c>
      <c r="G35" s="25" t="s">
        <v>24</v>
      </c>
      <c r="H35" s="26">
        <v>77</v>
      </c>
      <c r="I35" s="38"/>
      <c r="J35" s="39">
        <f t="shared" si="4"/>
        <v>23.099999999999998</v>
      </c>
      <c r="K35" s="40">
        <v>92.8</v>
      </c>
      <c r="L35" s="40">
        <f t="shared" si="6"/>
        <v>37.12</v>
      </c>
      <c r="M35" s="40">
        <v>99.4</v>
      </c>
      <c r="N35" s="40">
        <f t="shared" si="2"/>
        <v>29.82</v>
      </c>
      <c r="O35" s="40">
        <f>J35+L35+N35</f>
        <v>90.03999999999999</v>
      </c>
      <c r="P35" s="37" t="s">
        <v>25</v>
      </c>
      <c r="Q35" s="43"/>
      <c r="R35" s="44"/>
    </row>
    <row r="36" spans="1:18" s="1" customFormat="1" ht="33" customHeight="1">
      <c r="A36" s="27"/>
      <c r="B36" s="28"/>
      <c r="C36" s="22">
        <v>2019124</v>
      </c>
      <c r="D36" s="23" t="s">
        <v>110</v>
      </c>
      <c r="E36" s="24" t="s">
        <v>72</v>
      </c>
      <c r="F36" s="25" t="s">
        <v>31</v>
      </c>
      <c r="G36" s="25" t="s">
        <v>24</v>
      </c>
      <c r="H36" s="26">
        <v>72</v>
      </c>
      <c r="I36" s="38"/>
      <c r="J36" s="39">
        <f t="shared" si="4"/>
        <v>21.599999999999998</v>
      </c>
      <c r="K36" s="40">
        <v>91.8</v>
      </c>
      <c r="L36" s="40">
        <f t="shared" si="6"/>
        <v>36.72</v>
      </c>
      <c r="M36" s="40">
        <v>99.4</v>
      </c>
      <c r="N36" s="40">
        <f t="shared" si="2"/>
        <v>29.82</v>
      </c>
      <c r="O36" s="40">
        <f>J36+L36+N36</f>
        <v>88.13999999999999</v>
      </c>
      <c r="P36" s="37" t="s">
        <v>66</v>
      </c>
      <c r="Q36" s="43"/>
      <c r="R36" s="44"/>
    </row>
    <row r="37" spans="1:18" s="1" customFormat="1" ht="33" customHeight="1">
      <c r="A37" s="27"/>
      <c r="B37" s="28"/>
      <c r="C37" s="22">
        <v>2019121</v>
      </c>
      <c r="D37" s="23" t="s">
        <v>111</v>
      </c>
      <c r="E37" s="24" t="s">
        <v>112</v>
      </c>
      <c r="F37" s="25" t="s">
        <v>31</v>
      </c>
      <c r="G37" s="25" t="s">
        <v>24</v>
      </c>
      <c r="H37" s="26">
        <v>67</v>
      </c>
      <c r="I37" s="38">
        <v>0.5</v>
      </c>
      <c r="J37" s="39">
        <f t="shared" si="4"/>
        <v>20.249999999999996</v>
      </c>
      <c r="K37" s="40">
        <v>93.4</v>
      </c>
      <c r="L37" s="40">
        <f t="shared" si="6"/>
        <v>37.36000000000001</v>
      </c>
      <c r="M37" s="40">
        <v>99.4</v>
      </c>
      <c r="N37" s="40">
        <f t="shared" si="2"/>
        <v>29.82</v>
      </c>
      <c r="O37" s="40">
        <f aca="true" t="shared" si="7" ref="O37:O71">J37+L37+N37</f>
        <v>87.43</v>
      </c>
      <c r="P37" s="37" t="s">
        <v>85</v>
      </c>
      <c r="Q37" s="43"/>
      <c r="R37" s="44"/>
    </row>
    <row r="38" spans="1:18" s="1" customFormat="1" ht="27.75" customHeight="1">
      <c r="A38" s="27" t="s">
        <v>106</v>
      </c>
      <c r="B38" s="28" t="s">
        <v>107</v>
      </c>
      <c r="C38" s="22">
        <v>2019128</v>
      </c>
      <c r="D38" s="23" t="s">
        <v>113</v>
      </c>
      <c r="E38" s="24" t="s">
        <v>114</v>
      </c>
      <c r="F38" s="25" t="s">
        <v>31</v>
      </c>
      <c r="G38" s="25" t="s">
        <v>24</v>
      </c>
      <c r="H38" s="26">
        <v>66</v>
      </c>
      <c r="I38" s="38"/>
      <c r="J38" s="39">
        <f t="shared" si="4"/>
        <v>19.8</v>
      </c>
      <c r="K38" s="40">
        <v>90.8</v>
      </c>
      <c r="L38" s="40">
        <f t="shared" si="6"/>
        <v>36.32</v>
      </c>
      <c r="M38" s="40">
        <v>99.4</v>
      </c>
      <c r="N38" s="40">
        <f t="shared" si="2"/>
        <v>29.82</v>
      </c>
      <c r="O38" s="40">
        <f t="shared" si="7"/>
        <v>85.94</v>
      </c>
      <c r="P38" s="37" t="s">
        <v>88</v>
      </c>
      <c r="Q38" s="46"/>
      <c r="R38" s="44"/>
    </row>
    <row r="39" spans="1:18" s="1" customFormat="1" ht="25.5" customHeight="1">
      <c r="A39" s="27"/>
      <c r="B39" s="28"/>
      <c r="C39" s="22">
        <v>2019125</v>
      </c>
      <c r="D39" s="23" t="s">
        <v>115</v>
      </c>
      <c r="E39" s="24" t="s">
        <v>116</v>
      </c>
      <c r="F39" s="25" t="s">
        <v>23</v>
      </c>
      <c r="G39" s="25" t="s">
        <v>24</v>
      </c>
      <c r="H39" s="26">
        <v>66.5</v>
      </c>
      <c r="I39" s="38"/>
      <c r="J39" s="39">
        <f t="shared" si="4"/>
        <v>19.95</v>
      </c>
      <c r="K39" s="40">
        <v>88.2</v>
      </c>
      <c r="L39" s="40">
        <f t="shared" si="6"/>
        <v>35.28</v>
      </c>
      <c r="M39" s="40">
        <v>99.4</v>
      </c>
      <c r="N39" s="40">
        <f t="shared" si="2"/>
        <v>29.82</v>
      </c>
      <c r="O39" s="40">
        <f t="shared" si="7"/>
        <v>85.05000000000001</v>
      </c>
      <c r="P39" s="37" t="s">
        <v>91</v>
      </c>
      <c r="Q39" s="46"/>
      <c r="R39" s="44"/>
    </row>
    <row r="40" spans="1:18" s="1" customFormat="1" ht="24.75" customHeight="1">
      <c r="A40" s="27"/>
      <c r="B40" s="28"/>
      <c r="C40" s="22">
        <v>2019130</v>
      </c>
      <c r="D40" s="23" t="s">
        <v>117</v>
      </c>
      <c r="E40" s="24" t="s">
        <v>75</v>
      </c>
      <c r="F40" s="25" t="s">
        <v>31</v>
      </c>
      <c r="G40" s="25" t="s">
        <v>24</v>
      </c>
      <c r="H40" s="26">
        <v>60.5</v>
      </c>
      <c r="I40" s="38"/>
      <c r="J40" s="39">
        <f t="shared" si="4"/>
        <v>18.15</v>
      </c>
      <c r="K40" s="40">
        <v>87.6</v>
      </c>
      <c r="L40" s="40">
        <f t="shared" si="6"/>
        <v>35.04</v>
      </c>
      <c r="M40" s="40">
        <v>99.4</v>
      </c>
      <c r="N40" s="40">
        <f t="shared" si="2"/>
        <v>29.82</v>
      </c>
      <c r="O40" s="40">
        <f t="shared" si="7"/>
        <v>83.00999999999999</v>
      </c>
      <c r="P40" s="37" t="s">
        <v>93</v>
      </c>
      <c r="Q40" s="46"/>
      <c r="R40" s="44"/>
    </row>
    <row r="41" spans="1:17" s="1" customFormat="1" ht="28.5" customHeight="1">
      <c r="A41" s="20" t="s">
        <v>118</v>
      </c>
      <c r="B41" s="21" t="s">
        <v>119</v>
      </c>
      <c r="C41" s="22">
        <v>2019133</v>
      </c>
      <c r="D41" s="23" t="s">
        <v>120</v>
      </c>
      <c r="E41" s="24" t="s">
        <v>42</v>
      </c>
      <c r="F41" s="25" t="s">
        <v>31</v>
      </c>
      <c r="G41" s="25" t="s">
        <v>24</v>
      </c>
      <c r="H41" s="26">
        <v>71.5</v>
      </c>
      <c r="I41" s="38"/>
      <c r="J41" s="39">
        <f aca="true" t="shared" si="8" ref="J41:J52">H41*0.3+I41*0.3</f>
        <v>21.45</v>
      </c>
      <c r="K41" s="40">
        <v>95</v>
      </c>
      <c r="L41" s="40">
        <f aca="true" t="shared" si="9" ref="L41:L52">K41*40%</f>
        <v>38</v>
      </c>
      <c r="M41" s="40">
        <v>99.4</v>
      </c>
      <c r="N41" s="40">
        <f aca="true" t="shared" si="10" ref="N41:N52">M41*30%</f>
        <v>29.82</v>
      </c>
      <c r="O41" s="40">
        <f aca="true" t="shared" si="11" ref="O41:O52">J41+L41+N41</f>
        <v>89.27000000000001</v>
      </c>
      <c r="P41" s="37" t="s">
        <v>25</v>
      </c>
      <c r="Q41" s="43"/>
    </row>
    <row r="42" spans="1:17" s="1" customFormat="1" ht="30" customHeight="1">
      <c r="A42" s="20"/>
      <c r="B42" s="21"/>
      <c r="C42" s="22">
        <v>2019131</v>
      </c>
      <c r="D42" s="23" t="s">
        <v>121</v>
      </c>
      <c r="E42" s="24" t="s">
        <v>122</v>
      </c>
      <c r="F42" s="25" t="s">
        <v>23</v>
      </c>
      <c r="G42" s="25" t="s">
        <v>24</v>
      </c>
      <c r="H42" s="26">
        <v>78.5</v>
      </c>
      <c r="I42" s="38"/>
      <c r="J42" s="39">
        <f t="shared" si="8"/>
        <v>23.55</v>
      </c>
      <c r="K42" s="40">
        <v>90.2</v>
      </c>
      <c r="L42" s="40">
        <f t="shared" si="9"/>
        <v>36.080000000000005</v>
      </c>
      <c r="M42" s="40">
        <v>98.5</v>
      </c>
      <c r="N42" s="40">
        <f t="shared" si="10"/>
        <v>29.549999999999997</v>
      </c>
      <c r="O42" s="40">
        <f t="shared" si="11"/>
        <v>89.18</v>
      </c>
      <c r="P42" s="37" t="s">
        <v>66</v>
      </c>
      <c r="Q42" s="47"/>
    </row>
    <row r="43" spans="1:18" s="1" customFormat="1" ht="25.5" customHeight="1">
      <c r="A43" s="20" t="s">
        <v>123</v>
      </c>
      <c r="B43" s="21" t="s">
        <v>124</v>
      </c>
      <c r="C43" s="22">
        <v>2019134</v>
      </c>
      <c r="D43" s="23" t="s">
        <v>125</v>
      </c>
      <c r="E43" s="24" t="s">
        <v>57</v>
      </c>
      <c r="F43" s="25" t="s">
        <v>23</v>
      </c>
      <c r="G43" s="25" t="s">
        <v>24</v>
      </c>
      <c r="H43" s="26">
        <v>75</v>
      </c>
      <c r="I43" s="38">
        <v>0.5</v>
      </c>
      <c r="J43" s="39">
        <f t="shared" si="8"/>
        <v>22.65</v>
      </c>
      <c r="K43" s="40">
        <v>97.3</v>
      </c>
      <c r="L43" s="40">
        <f t="shared" si="9"/>
        <v>38.92</v>
      </c>
      <c r="M43" s="40">
        <v>99.4</v>
      </c>
      <c r="N43" s="40">
        <f t="shared" si="10"/>
        <v>29.82</v>
      </c>
      <c r="O43" s="40">
        <f t="shared" si="11"/>
        <v>91.39</v>
      </c>
      <c r="P43" s="37" t="s">
        <v>25</v>
      </c>
      <c r="Q43" s="43"/>
      <c r="R43" s="44"/>
    </row>
    <row r="44" spans="1:18" s="1" customFormat="1" ht="25.5" customHeight="1">
      <c r="A44" s="20"/>
      <c r="B44" s="21"/>
      <c r="C44" s="22">
        <v>2019149</v>
      </c>
      <c r="D44" s="23" t="s">
        <v>126</v>
      </c>
      <c r="E44" s="24" t="s">
        <v>75</v>
      </c>
      <c r="F44" s="25" t="s">
        <v>31</v>
      </c>
      <c r="G44" s="25" t="s">
        <v>24</v>
      </c>
      <c r="H44" s="26">
        <v>78.5</v>
      </c>
      <c r="I44" s="38"/>
      <c r="J44" s="39">
        <f t="shared" si="8"/>
        <v>23.55</v>
      </c>
      <c r="K44" s="40">
        <v>94.4</v>
      </c>
      <c r="L44" s="40">
        <f t="shared" si="9"/>
        <v>37.760000000000005</v>
      </c>
      <c r="M44" s="40">
        <v>99.4</v>
      </c>
      <c r="N44" s="40">
        <f t="shared" si="10"/>
        <v>29.82</v>
      </c>
      <c r="O44" s="40">
        <f t="shared" si="11"/>
        <v>91.13</v>
      </c>
      <c r="P44" s="37" t="s">
        <v>66</v>
      </c>
      <c r="Q44" s="43"/>
      <c r="R44" s="44"/>
    </row>
    <row r="45" spans="1:18" s="1" customFormat="1" ht="25.5" customHeight="1">
      <c r="A45" s="20"/>
      <c r="B45" s="21"/>
      <c r="C45" s="22">
        <v>2019135</v>
      </c>
      <c r="D45" s="23" t="s">
        <v>127</v>
      </c>
      <c r="E45" s="24" t="s">
        <v>128</v>
      </c>
      <c r="F45" s="25" t="s">
        <v>23</v>
      </c>
      <c r="G45" s="25" t="s">
        <v>24</v>
      </c>
      <c r="H45" s="26">
        <v>77</v>
      </c>
      <c r="I45" s="38"/>
      <c r="J45" s="39">
        <f t="shared" si="8"/>
        <v>23.099999999999998</v>
      </c>
      <c r="K45" s="40">
        <v>95</v>
      </c>
      <c r="L45" s="40">
        <f t="shared" si="9"/>
        <v>38</v>
      </c>
      <c r="M45" s="40">
        <v>99.4</v>
      </c>
      <c r="N45" s="40">
        <f t="shared" si="10"/>
        <v>29.82</v>
      </c>
      <c r="O45" s="40">
        <f t="shared" si="11"/>
        <v>90.91999999999999</v>
      </c>
      <c r="P45" s="37" t="s">
        <v>85</v>
      </c>
      <c r="Q45" s="43"/>
      <c r="R45" s="44"/>
    </row>
    <row r="46" spans="1:18" s="1" customFormat="1" ht="25.5" customHeight="1">
      <c r="A46" s="20"/>
      <c r="B46" s="21"/>
      <c r="C46" s="22">
        <v>2019136</v>
      </c>
      <c r="D46" s="23" t="s">
        <v>129</v>
      </c>
      <c r="E46" s="24" t="s">
        <v>80</v>
      </c>
      <c r="F46" s="25" t="s">
        <v>23</v>
      </c>
      <c r="G46" s="25" t="s">
        <v>24</v>
      </c>
      <c r="H46" s="26">
        <v>77</v>
      </c>
      <c r="I46" s="38"/>
      <c r="J46" s="39">
        <f t="shared" si="8"/>
        <v>23.099999999999998</v>
      </c>
      <c r="K46" s="40">
        <v>93.2</v>
      </c>
      <c r="L46" s="40">
        <f t="shared" si="9"/>
        <v>37.28</v>
      </c>
      <c r="M46" s="40">
        <v>99.4</v>
      </c>
      <c r="N46" s="40">
        <f t="shared" si="10"/>
        <v>29.82</v>
      </c>
      <c r="O46" s="40">
        <f t="shared" si="11"/>
        <v>90.19999999999999</v>
      </c>
      <c r="P46" s="37" t="s">
        <v>88</v>
      </c>
      <c r="Q46" s="43"/>
      <c r="R46" s="44"/>
    </row>
    <row r="47" spans="1:18" s="1" customFormat="1" ht="25.5" customHeight="1">
      <c r="A47" s="20"/>
      <c r="B47" s="21"/>
      <c r="C47" s="22">
        <v>2019140</v>
      </c>
      <c r="D47" s="23" t="s">
        <v>130</v>
      </c>
      <c r="E47" s="24" t="s">
        <v>87</v>
      </c>
      <c r="F47" s="25" t="s">
        <v>23</v>
      </c>
      <c r="G47" s="25" t="s">
        <v>24</v>
      </c>
      <c r="H47" s="26">
        <v>73.5</v>
      </c>
      <c r="I47" s="38"/>
      <c r="J47" s="39">
        <f t="shared" si="8"/>
        <v>22.05</v>
      </c>
      <c r="K47" s="40">
        <v>94.8</v>
      </c>
      <c r="L47" s="40">
        <f t="shared" si="9"/>
        <v>37.92</v>
      </c>
      <c r="M47" s="40">
        <v>96.60400000000001</v>
      </c>
      <c r="N47" s="40">
        <f t="shared" si="10"/>
        <v>28.9812</v>
      </c>
      <c r="O47" s="40">
        <f t="shared" si="11"/>
        <v>88.9512</v>
      </c>
      <c r="P47" s="37" t="s">
        <v>91</v>
      </c>
      <c r="Q47" s="43"/>
      <c r="R47" s="44"/>
    </row>
    <row r="48" spans="1:18" s="1" customFormat="1" ht="25.5" customHeight="1">
      <c r="A48" s="20"/>
      <c r="B48" s="21"/>
      <c r="C48" s="22">
        <v>2019141</v>
      </c>
      <c r="D48" s="23" t="s">
        <v>131</v>
      </c>
      <c r="E48" s="24" t="s">
        <v>128</v>
      </c>
      <c r="F48" s="25" t="s">
        <v>23</v>
      </c>
      <c r="G48" s="25" t="s">
        <v>24</v>
      </c>
      <c r="H48" s="26">
        <v>73</v>
      </c>
      <c r="I48" s="38"/>
      <c r="J48" s="39">
        <f t="shared" si="8"/>
        <v>21.9</v>
      </c>
      <c r="K48" s="40">
        <v>93.6</v>
      </c>
      <c r="L48" s="40">
        <f t="shared" si="9"/>
        <v>37.44</v>
      </c>
      <c r="M48" s="40">
        <v>98.28800000000001</v>
      </c>
      <c r="N48" s="40">
        <f t="shared" si="10"/>
        <v>29.486400000000003</v>
      </c>
      <c r="O48" s="40">
        <f t="shared" si="11"/>
        <v>88.8264</v>
      </c>
      <c r="P48" s="37" t="s">
        <v>93</v>
      </c>
      <c r="Q48" s="46"/>
      <c r="R48" s="44"/>
    </row>
    <row r="49" spans="1:18" s="1" customFormat="1" ht="25.5" customHeight="1">
      <c r="A49" s="20"/>
      <c r="B49" s="21"/>
      <c r="C49" s="22">
        <v>2019150</v>
      </c>
      <c r="D49" s="23" t="s">
        <v>132</v>
      </c>
      <c r="E49" s="24" t="s">
        <v>87</v>
      </c>
      <c r="F49" s="25" t="s">
        <v>23</v>
      </c>
      <c r="G49" s="25" t="s">
        <v>24</v>
      </c>
      <c r="H49" s="26">
        <v>73.5</v>
      </c>
      <c r="I49" s="38"/>
      <c r="J49" s="39">
        <f t="shared" si="8"/>
        <v>22.05</v>
      </c>
      <c r="K49" s="40">
        <v>92.8</v>
      </c>
      <c r="L49" s="40">
        <f t="shared" si="9"/>
        <v>37.12</v>
      </c>
      <c r="M49" s="40">
        <v>98.251</v>
      </c>
      <c r="N49" s="40">
        <f t="shared" si="10"/>
        <v>29.4753</v>
      </c>
      <c r="O49" s="40">
        <f t="shared" si="11"/>
        <v>88.6453</v>
      </c>
      <c r="P49" s="37" t="s">
        <v>95</v>
      </c>
      <c r="Q49" s="46"/>
      <c r="R49" s="44"/>
    </row>
    <row r="50" spans="1:18" s="1" customFormat="1" ht="25.5" customHeight="1">
      <c r="A50" s="20"/>
      <c r="B50" s="21"/>
      <c r="C50" s="22">
        <v>2019144</v>
      </c>
      <c r="D50" s="23" t="s">
        <v>133</v>
      </c>
      <c r="E50" s="24" t="s">
        <v>53</v>
      </c>
      <c r="F50" s="25" t="s">
        <v>23</v>
      </c>
      <c r="G50" s="25" t="s">
        <v>24</v>
      </c>
      <c r="H50" s="26">
        <v>67</v>
      </c>
      <c r="I50" s="38">
        <v>1</v>
      </c>
      <c r="J50" s="39">
        <f t="shared" si="8"/>
        <v>20.4</v>
      </c>
      <c r="K50" s="40">
        <v>93.7</v>
      </c>
      <c r="L50" s="40">
        <f t="shared" si="9"/>
        <v>37.480000000000004</v>
      </c>
      <c r="M50" s="40">
        <v>98.5</v>
      </c>
      <c r="N50" s="40">
        <f t="shared" si="10"/>
        <v>29.549999999999997</v>
      </c>
      <c r="O50" s="40">
        <f t="shared" si="11"/>
        <v>87.43</v>
      </c>
      <c r="P50" s="37" t="s">
        <v>98</v>
      </c>
      <c r="Q50" s="46"/>
      <c r="R50" s="44"/>
    </row>
    <row r="51" spans="1:18" s="1" customFormat="1" ht="25.5" customHeight="1">
      <c r="A51" s="20"/>
      <c r="B51" s="21"/>
      <c r="C51" s="22">
        <v>2019142</v>
      </c>
      <c r="D51" s="23" t="s">
        <v>134</v>
      </c>
      <c r="E51" s="24" t="s">
        <v>135</v>
      </c>
      <c r="F51" s="25" t="s">
        <v>23</v>
      </c>
      <c r="G51" s="25" t="s">
        <v>24</v>
      </c>
      <c r="H51" s="26">
        <v>72</v>
      </c>
      <c r="I51" s="38"/>
      <c r="J51" s="39">
        <f t="shared" si="8"/>
        <v>21.599999999999998</v>
      </c>
      <c r="K51" s="40">
        <v>90.6</v>
      </c>
      <c r="L51" s="40">
        <f t="shared" si="9"/>
        <v>36.24</v>
      </c>
      <c r="M51" s="40">
        <v>98.5</v>
      </c>
      <c r="N51" s="40">
        <f t="shared" si="10"/>
        <v>29.549999999999997</v>
      </c>
      <c r="O51" s="40">
        <f t="shared" si="11"/>
        <v>87.39</v>
      </c>
      <c r="P51" s="37" t="s">
        <v>100</v>
      </c>
      <c r="Q51" s="46"/>
      <c r="R51" s="44"/>
    </row>
    <row r="52" spans="1:18" s="2" customFormat="1" ht="25.5" customHeight="1">
      <c r="A52" s="20"/>
      <c r="B52" s="21"/>
      <c r="C52" s="22">
        <v>2019137</v>
      </c>
      <c r="D52" s="23" t="s">
        <v>136</v>
      </c>
      <c r="E52" s="24" t="s">
        <v>51</v>
      </c>
      <c r="F52" s="25" t="s">
        <v>23</v>
      </c>
      <c r="G52" s="25" t="s">
        <v>24</v>
      </c>
      <c r="H52" s="26">
        <v>67</v>
      </c>
      <c r="I52" s="38"/>
      <c r="J52" s="39">
        <f t="shared" si="8"/>
        <v>20.099999999999998</v>
      </c>
      <c r="K52" s="40">
        <v>94</v>
      </c>
      <c r="L52" s="40">
        <f t="shared" si="9"/>
        <v>37.6</v>
      </c>
      <c r="M52" s="40">
        <v>98.5</v>
      </c>
      <c r="N52" s="40">
        <f t="shared" si="10"/>
        <v>29.549999999999997</v>
      </c>
      <c r="O52" s="40">
        <f t="shared" si="11"/>
        <v>87.25</v>
      </c>
      <c r="P52" s="37" t="s">
        <v>67</v>
      </c>
      <c r="Q52" s="46"/>
      <c r="R52" s="44"/>
    </row>
    <row r="53" spans="1:18" s="1" customFormat="1" ht="27" customHeight="1">
      <c r="A53" s="20" t="s">
        <v>137</v>
      </c>
      <c r="B53" s="21" t="s">
        <v>138</v>
      </c>
      <c r="C53" s="22">
        <v>2019173</v>
      </c>
      <c r="D53" s="23" t="s">
        <v>139</v>
      </c>
      <c r="E53" s="24" t="s">
        <v>75</v>
      </c>
      <c r="F53" s="25" t="s">
        <v>31</v>
      </c>
      <c r="G53" s="25" t="s">
        <v>24</v>
      </c>
      <c r="H53" s="26">
        <v>73.5</v>
      </c>
      <c r="I53" s="38"/>
      <c r="J53" s="39">
        <f aca="true" t="shared" si="12" ref="J43:J71">H53*0.3+I53*0.3</f>
        <v>22.05</v>
      </c>
      <c r="K53" s="40">
        <v>95.4</v>
      </c>
      <c r="L53" s="40">
        <f aca="true" t="shared" si="13" ref="L43:L71">K53*40%</f>
        <v>38.160000000000004</v>
      </c>
      <c r="M53" s="40">
        <v>100</v>
      </c>
      <c r="N53" s="40">
        <f aca="true" t="shared" si="14" ref="N43:N101">M53*30%</f>
        <v>30</v>
      </c>
      <c r="O53" s="40">
        <f t="shared" si="7"/>
        <v>90.21000000000001</v>
      </c>
      <c r="P53" s="37" t="s">
        <v>25</v>
      </c>
      <c r="Q53" s="43"/>
      <c r="R53" s="44"/>
    </row>
    <row r="54" spans="1:18" s="2" customFormat="1" ht="27" customHeight="1">
      <c r="A54" s="20"/>
      <c r="B54" s="21"/>
      <c r="C54" s="22">
        <v>2019169</v>
      </c>
      <c r="D54" s="23" t="s">
        <v>140</v>
      </c>
      <c r="E54" s="24" t="s">
        <v>128</v>
      </c>
      <c r="F54" s="25" t="s">
        <v>23</v>
      </c>
      <c r="G54" s="25" t="s">
        <v>24</v>
      </c>
      <c r="H54" s="26">
        <v>71.5</v>
      </c>
      <c r="I54" s="38">
        <v>0.5</v>
      </c>
      <c r="J54" s="39">
        <f t="shared" si="12"/>
        <v>21.599999999999998</v>
      </c>
      <c r="K54" s="40">
        <v>96.2</v>
      </c>
      <c r="L54" s="40">
        <f t="shared" si="13"/>
        <v>38.480000000000004</v>
      </c>
      <c r="M54" s="40">
        <v>100</v>
      </c>
      <c r="N54" s="40">
        <f t="shared" si="14"/>
        <v>30</v>
      </c>
      <c r="O54" s="40">
        <f t="shared" si="7"/>
        <v>90.08</v>
      </c>
      <c r="P54" s="37" t="s">
        <v>66</v>
      </c>
      <c r="Q54" s="43"/>
      <c r="R54" s="44"/>
    </row>
    <row r="55" spans="1:18" s="1" customFormat="1" ht="27" customHeight="1">
      <c r="A55" s="20"/>
      <c r="B55" s="21"/>
      <c r="C55" s="22">
        <v>2019179</v>
      </c>
      <c r="D55" s="23" t="s">
        <v>141</v>
      </c>
      <c r="E55" s="24" t="s">
        <v>142</v>
      </c>
      <c r="F55" s="25" t="s">
        <v>23</v>
      </c>
      <c r="G55" s="25" t="s">
        <v>24</v>
      </c>
      <c r="H55" s="26">
        <v>74</v>
      </c>
      <c r="I55" s="38">
        <v>0.5</v>
      </c>
      <c r="J55" s="39">
        <f t="shared" si="12"/>
        <v>22.349999999999998</v>
      </c>
      <c r="K55" s="40">
        <v>93.8</v>
      </c>
      <c r="L55" s="40">
        <f t="shared" si="13"/>
        <v>37.52</v>
      </c>
      <c r="M55" s="40">
        <v>99.7</v>
      </c>
      <c r="N55" s="40">
        <f t="shared" si="14"/>
        <v>29.91</v>
      </c>
      <c r="O55" s="40">
        <f t="shared" si="7"/>
        <v>89.78</v>
      </c>
      <c r="P55" s="37" t="s">
        <v>85</v>
      </c>
      <c r="Q55" s="46"/>
      <c r="R55" s="44"/>
    </row>
    <row r="56" spans="1:18" s="1" customFormat="1" ht="27" customHeight="1">
      <c r="A56" s="20"/>
      <c r="B56" s="21"/>
      <c r="C56" s="22">
        <v>2019177</v>
      </c>
      <c r="D56" s="23" t="s">
        <v>143</v>
      </c>
      <c r="E56" s="24" t="s">
        <v>53</v>
      </c>
      <c r="F56" s="25" t="s">
        <v>23</v>
      </c>
      <c r="G56" s="25" t="s">
        <v>24</v>
      </c>
      <c r="H56" s="26">
        <v>71.5</v>
      </c>
      <c r="I56" s="38"/>
      <c r="J56" s="39">
        <f t="shared" si="12"/>
        <v>21.45</v>
      </c>
      <c r="K56" s="40">
        <v>94.6</v>
      </c>
      <c r="L56" s="40">
        <f t="shared" si="13"/>
        <v>37.839999999999996</v>
      </c>
      <c r="M56" s="40">
        <v>99.7</v>
      </c>
      <c r="N56" s="40">
        <f t="shared" si="14"/>
        <v>29.91</v>
      </c>
      <c r="O56" s="40">
        <f t="shared" si="7"/>
        <v>89.19999999999999</v>
      </c>
      <c r="P56" s="37" t="s">
        <v>88</v>
      </c>
      <c r="Q56" s="46"/>
      <c r="R56" s="44"/>
    </row>
    <row r="57" spans="1:18" s="1" customFormat="1" ht="51" customHeight="1">
      <c r="A57" s="20" t="s">
        <v>144</v>
      </c>
      <c r="B57" s="21" t="s">
        <v>145</v>
      </c>
      <c r="C57" s="22">
        <v>2019183</v>
      </c>
      <c r="D57" s="23" t="s">
        <v>146</v>
      </c>
      <c r="E57" s="24" t="s">
        <v>147</v>
      </c>
      <c r="F57" s="25" t="s">
        <v>31</v>
      </c>
      <c r="G57" s="25" t="s">
        <v>148</v>
      </c>
      <c r="H57" s="26">
        <v>67</v>
      </c>
      <c r="I57" s="38"/>
      <c r="J57" s="39">
        <f t="shared" si="12"/>
        <v>20.099999999999998</v>
      </c>
      <c r="K57" s="40">
        <v>96</v>
      </c>
      <c r="L57" s="40">
        <f t="shared" si="13"/>
        <v>38.400000000000006</v>
      </c>
      <c r="M57" s="40">
        <v>100</v>
      </c>
      <c r="N57" s="40">
        <f t="shared" si="14"/>
        <v>30</v>
      </c>
      <c r="O57" s="40">
        <f t="shared" si="7"/>
        <v>88.5</v>
      </c>
      <c r="P57" s="41">
        <v>1</v>
      </c>
      <c r="Q57" s="43"/>
      <c r="R57" s="44"/>
    </row>
    <row r="58" spans="1:18" s="1" customFormat="1" ht="27" customHeight="1">
      <c r="A58" s="20" t="s">
        <v>149</v>
      </c>
      <c r="B58" s="21" t="s">
        <v>150</v>
      </c>
      <c r="C58" s="22">
        <v>2019185</v>
      </c>
      <c r="D58" s="23" t="s">
        <v>151</v>
      </c>
      <c r="E58" s="24" t="s">
        <v>152</v>
      </c>
      <c r="F58" s="25" t="s">
        <v>31</v>
      </c>
      <c r="G58" s="25" t="s">
        <v>24</v>
      </c>
      <c r="H58" s="26">
        <v>79</v>
      </c>
      <c r="I58" s="38">
        <v>0.5</v>
      </c>
      <c r="J58" s="39">
        <f t="shared" si="12"/>
        <v>23.849999999999998</v>
      </c>
      <c r="K58" s="40">
        <v>96.2</v>
      </c>
      <c r="L58" s="40">
        <f t="shared" si="13"/>
        <v>38.480000000000004</v>
      </c>
      <c r="M58" s="40">
        <v>99.4</v>
      </c>
      <c r="N58" s="40">
        <f t="shared" si="14"/>
        <v>29.82</v>
      </c>
      <c r="O58" s="40">
        <f t="shared" si="7"/>
        <v>92.15</v>
      </c>
      <c r="P58" s="41">
        <v>1</v>
      </c>
      <c r="Q58" s="43"/>
      <c r="R58" s="44"/>
    </row>
    <row r="59" spans="1:18" s="1" customFormat="1" ht="27" customHeight="1">
      <c r="A59" s="20"/>
      <c r="B59" s="21"/>
      <c r="C59" s="22">
        <v>2019186</v>
      </c>
      <c r="D59" s="23" t="s">
        <v>153</v>
      </c>
      <c r="E59" s="29" t="s">
        <v>154</v>
      </c>
      <c r="F59" s="30" t="s">
        <v>23</v>
      </c>
      <c r="G59" s="30" t="s">
        <v>24</v>
      </c>
      <c r="H59" s="26">
        <v>69.5</v>
      </c>
      <c r="I59" s="42">
        <v>0.5</v>
      </c>
      <c r="J59" s="39">
        <f t="shared" si="12"/>
        <v>20.999999999999996</v>
      </c>
      <c r="K59" s="40">
        <v>94</v>
      </c>
      <c r="L59" s="40">
        <f t="shared" si="13"/>
        <v>37.6</v>
      </c>
      <c r="M59" s="40">
        <v>99.1</v>
      </c>
      <c r="N59" s="40">
        <f t="shared" si="14"/>
        <v>29.729999999999997</v>
      </c>
      <c r="O59" s="40">
        <f>J59+L59+N59</f>
        <v>88.32999999999998</v>
      </c>
      <c r="P59" s="41">
        <v>2</v>
      </c>
      <c r="Q59" s="46"/>
      <c r="R59" s="44"/>
    </row>
    <row r="60" spans="1:18" s="1" customFormat="1" ht="27" customHeight="1">
      <c r="A60" s="20" t="s">
        <v>155</v>
      </c>
      <c r="B60" s="21" t="s">
        <v>156</v>
      </c>
      <c r="C60" s="22">
        <v>2019190</v>
      </c>
      <c r="D60" s="23" t="s">
        <v>157</v>
      </c>
      <c r="E60" s="24" t="s">
        <v>158</v>
      </c>
      <c r="F60" s="25" t="s">
        <v>31</v>
      </c>
      <c r="G60" s="25" t="s">
        <v>24</v>
      </c>
      <c r="H60" s="26">
        <v>68.5</v>
      </c>
      <c r="I60" s="38"/>
      <c r="J60" s="39">
        <f t="shared" si="12"/>
        <v>20.55</v>
      </c>
      <c r="K60" s="40">
        <v>98</v>
      </c>
      <c r="L60" s="40">
        <f t="shared" si="13"/>
        <v>39.2</v>
      </c>
      <c r="M60" s="40">
        <v>99.55</v>
      </c>
      <c r="N60" s="40">
        <f t="shared" si="14"/>
        <v>29.865</v>
      </c>
      <c r="O60" s="40">
        <f t="shared" si="7"/>
        <v>89.615</v>
      </c>
      <c r="P60" s="41">
        <v>1</v>
      </c>
      <c r="Q60" s="43"/>
      <c r="R60" s="44"/>
    </row>
    <row r="61" spans="1:18" s="1" customFormat="1" ht="27" customHeight="1">
      <c r="A61" s="20"/>
      <c r="B61" s="21"/>
      <c r="C61" s="22">
        <v>2019189</v>
      </c>
      <c r="D61" s="23" t="s">
        <v>159</v>
      </c>
      <c r="E61" s="24" t="s">
        <v>160</v>
      </c>
      <c r="F61" s="25" t="s">
        <v>31</v>
      </c>
      <c r="G61" s="25" t="s">
        <v>24</v>
      </c>
      <c r="H61" s="26">
        <v>67</v>
      </c>
      <c r="I61" s="38">
        <v>1</v>
      </c>
      <c r="J61" s="39">
        <f t="shared" si="12"/>
        <v>20.4</v>
      </c>
      <c r="K61" s="40">
        <v>93.6</v>
      </c>
      <c r="L61" s="40">
        <f t="shared" si="13"/>
        <v>37.44</v>
      </c>
      <c r="M61" s="40">
        <v>98.875</v>
      </c>
      <c r="N61" s="40">
        <f t="shared" si="14"/>
        <v>29.662499999999998</v>
      </c>
      <c r="O61" s="40">
        <f t="shared" si="7"/>
        <v>87.5025</v>
      </c>
      <c r="P61" s="41">
        <v>2</v>
      </c>
      <c r="Q61" s="46"/>
      <c r="R61" s="44"/>
    </row>
    <row r="62" spans="1:18" s="1" customFormat="1" ht="27.75" customHeight="1">
      <c r="A62" s="20" t="s">
        <v>161</v>
      </c>
      <c r="B62" s="21" t="s">
        <v>162</v>
      </c>
      <c r="C62" s="22">
        <v>2019195</v>
      </c>
      <c r="D62" s="23" t="s">
        <v>163</v>
      </c>
      <c r="E62" s="24" t="s">
        <v>38</v>
      </c>
      <c r="F62" s="25" t="s">
        <v>23</v>
      </c>
      <c r="G62" s="25" t="s">
        <v>24</v>
      </c>
      <c r="H62" s="26">
        <v>74</v>
      </c>
      <c r="I62" s="38"/>
      <c r="J62" s="39">
        <f t="shared" si="12"/>
        <v>22.2</v>
      </c>
      <c r="K62" s="40">
        <v>96.2</v>
      </c>
      <c r="L62" s="40">
        <f t="shared" si="13"/>
        <v>38.480000000000004</v>
      </c>
      <c r="M62" s="40">
        <v>99.4</v>
      </c>
      <c r="N62" s="40">
        <f t="shared" si="14"/>
        <v>29.82</v>
      </c>
      <c r="O62" s="40">
        <f t="shared" si="7"/>
        <v>90.5</v>
      </c>
      <c r="P62" s="41">
        <v>1</v>
      </c>
      <c r="Q62" s="43"/>
      <c r="R62" s="44"/>
    </row>
    <row r="63" spans="1:18" s="1" customFormat="1" ht="27.75" customHeight="1">
      <c r="A63" s="20"/>
      <c r="B63" s="21"/>
      <c r="C63" s="22">
        <v>2019209</v>
      </c>
      <c r="D63" s="23" t="s">
        <v>164</v>
      </c>
      <c r="E63" s="24" t="s">
        <v>51</v>
      </c>
      <c r="F63" s="25" t="s">
        <v>31</v>
      </c>
      <c r="G63" s="25" t="s">
        <v>24</v>
      </c>
      <c r="H63" s="26">
        <v>70.5</v>
      </c>
      <c r="I63" s="38"/>
      <c r="J63" s="39">
        <f t="shared" si="12"/>
        <v>21.15</v>
      </c>
      <c r="K63" s="40">
        <v>95</v>
      </c>
      <c r="L63" s="40">
        <f t="shared" si="13"/>
        <v>38</v>
      </c>
      <c r="M63" s="40">
        <v>98.725</v>
      </c>
      <c r="N63" s="40">
        <f t="shared" si="14"/>
        <v>29.617499999999996</v>
      </c>
      <c r="O63" s="40">
        <f t="shared" si="7"/>
        <v>88.7675</v>
      </c>
      <c r="P63" s="41">
        <v>2</v>
      </c>
      <c r="Q63" s="43"/>
      <c r="R63" s="44"/>
    </row>
    <row r="64" spans="1:18" s="1" customFormat="1" ht="27.75" customHeight="1">
      <c r="A64" s="20"/>
      <c r="B64" s="21"/>
      <c r="C64" s="22">
        <v>2019200</v>
      </c>
      <c r="D64" s="23" t="s">
        <v>165</v>
      </c>
      <c r="E64" s="24" t="s">
        <v>166</v>
      </c>
      <c r="F64" s="25" t="s">
        <v>23</v>
      </c>
      <c r="G64" s="25" t="s">
        <v>24</v>
      </c>
      <c r="H64" s="26">
        <v>67</v>
      </c>
      <c r="I64" s="38"/>
      <c r="J64" s="39">
        <f t="shared" si="12"/>
        <v>20.099999999999998</v>
      </c>
      <c r="K64" s="40">
        <v>91.2</v>
      </c>
      <c r="L64" s="40">
        <f t="shared" si="13"/>
        <v>36.480000000000004</v>
      </c>
      <c r="M64" s="40">
        <v>98.18900000000001</v>
      </c>
      <c r="N64" s="40">
        <f t="shared" si="14"/>
        <v>29.4567</v>
      </c>
      <c r="O64" s="40">
        <f t="shared" si="7"/>
        <v>86.0367</v>
      </c>
      <c r="P64" s="41">
        <v>3</v>
      </c>
      <c r="Q64" s="46"/>
      <c r="R64" s="44"/>
    </row>
    <row r="65" spans="1:18" s="1" customFormat="1" ht="27.75" customHeight="1">
      <c r="A65" s="20"/>
      <c r="B65" s="21"/>
      <c r="C65" s="22">
        <v>2019212</v>
      </c>
      <c r="D65" s="23" t="s">
        <v>167</v>
      </c>
      <c r="E65" s="24" t="s">
        <v>102</v>
      </c>
      <c r="F65" s="25" t="s">
        <v>31</v>
      </c>
      <c r="G65" s="25" t="s">
        <v>24</v>
      </c>
      <c r="H65" s="26">
        <v>64</v>
      </c>
      <c r="I65" s="38">
        <v>1.5</v>
      </c>
      <c r="J65" s="39">
        <f t="shared" si="12"/>
        <v>19.65</v>
      </c>
      <c r="K65" s="40">
        <v>90.4</v>
      </c>
      <c r="L65" s="40">
        <f t="shared" si="13"/>
        <v>36.160000000000004</v>
      </c>
      <c r="M65" s="40">
        <v>98.5</v>
      </c>
      <c r="N65" s="40">
        <f t="shared" si="14"/>
        <v>29.549999999999997</v>
      </c>
      <c r="O65" s="40">
        <f t="shared" si="7"/>
        <v>85.36</v>
      </c>
      <c r="P65" s="41">
        <v>4</v>
      </c>
      <c r="Q65" s="46"/>
      <c r="R65" s="44"/>
    </row>
    <row r="66" spans="1:18" s="1" customFormat="1" ht="24.75" customHeight="1">
      <c r="A66" s="20" t="s">
        <v>168</v>
      </c>
      <c r="B66" s="21" t="s">
        <v>169</v>
      </c>
      <c r="C66" s="22">
        <v>2019222</v>
      </c>
      <c r="D66" s="23" t="s">
        <v>170</v>
      </c>
      <c r="E66" s="24" t="s">
        <v>53</v>
      </c>
      <c r="F66" s="25" t="s">
        <v>31</v>
      </c>
      <c r="G66" s="25" t="s">
        <v>171</v>
      </c>
      <c r="H66" s="26">
        <v>79</v>
      </c>
      <c r="I66" s="38">
        <v>1</v>
      </c>
      <c r="J66" s="39">
        <f t="shared" si="12"/>
        <v>24</v>
      </c>
      <c r="K66" s="40">
        <v>89.6</v>
      </c>
      <c r="L66" s="40">
        <f t="shared" si="13"/>
        <v>35.839999999999996</v>
      </c>
      <c r="M66" s="40">
        <v>96.1</v>
      </c>
      <c r="N66" s="40">
        <f t="shared" si="14"/>
        <v>28.83</v>
      </c>
      <c r="O66" s="40">
        <f t="shared" si="7"/>
        <v>88.66999999999999</v>
      </c>
      <c r="P66" s="37" t="s">
        <v>25</v>
      </c>
      <c r="Q66" s="43"/>
      <c r="R66" s="44"/>
    </row>
    <row r="67" spans="1:18" s="1" customFormat="1" ht="24.75" customHeight="1">
      <c r="A67" s="20"/>
      <c r="B67" s="21"/>
      <c r="C67" s="22">
        <v>2019226</v>
      </c>
      <c r="D67" s="23" t="s">
        <v>172</v>
      </c>
      <c r="E67" s="24" t="s">
        <v>87</v>
      </c>
      <c r="F67" s="25" t="s">
        <v>23</v>
      </c>
      <c r="G67" s="25" t="s">
        <v>24</v>
      </c>
      <c r="H67" s="26">
        <v>78.5</v>
      </c>
      <c r="I67" s="38">
        <v>0.5</v>
      </c>
      <c r="J67" s="39">
        <f t="shared" si="12"/>
        <v>23.7</v>
      </c>
      <c r="K67" s="40">
        <v>89.2</v>
      </c>
      <c r="L67" s="40">
        <f t="shared" si="13"/>
        <v>35.68</v>
      </c>
      <c r="M67" s="40">
        <v>95.9</v>
      </c>
      <c r="N67" s="40">
        <f t="shared" si="14"/>
        <v>28.77</v>
      </c>
      <c r="O67" s="40">
        <f t="shared" si="7"/>
        <v>88.14999999999999</v>
      </c>
      <c r="P67" s="37" t="s">
        <v>66</v>
      </c>
      <c r="Q67" s="43"/>
      <c r="R67" s="44"/>
    </row>
    <row r="68" spans="1:18" s="1" customFormat="1" ht="24.75" customHeight="1">
      <c r="A68" s="20"/>
      <c r="B68" s="21"/>
      <c r="C68" s="22">
        <v>2019218</v>
      </c>
      <c r="D68" s="23" t="s">
        <v>173</v>
      </c>
      <c r="E68" s="24" t="s">
        <v>97</v>
      </c>
      <c r="F68" s="25" t="s">
        <v>31</v>
      </c>
      <c r="G68" s="25" t="s">
        <v>24</v>
      </c>
      <c r="H68" s="26">
        <v>64</v>
      </c>
      <c r="I68" s="38"/>
      <c r="J68" s="39">
        <f t="shared" si="12"/>
        <v>19.2</v>
      </c>
      <c r="K68" s="40">
        <v>97.2</v>
      </c>
      <c r="L68" s="40">
        <f t="shared" si="13"/>
        <v>38.88</v>
      </c>
      <c r="M68" s="40">
        <v>98.6</v>
      </c>
      <c r="N68" s="40">
        <f t="shared" si="14"/>
        <v>29.58</v>
      </c>
      <c r="O68" s="40">
        <f t="shared" si="7"/>
        <v>87.66</v>
      </c>
      <c r="P68" s="37" t="s">
        <v>85</v>
      </c>
      <c r="Q68" s="43"/>
      <c r="R68" s="44"/>
    </row>
    <row r="69" spans="1:18" s="1" customFormat="1" ht="24.75" customHeight="1">
      <c r="A69" s="20"/>
      <c r="B69" s="21"/>
      <c r="C69" s="22">
        <v>2019227</v>
      </c>
      <c r="D69" s="23" t="s">
        <v>174</v>
      </c>
      <c r="E69" s="24" t="s">
        <v>175</v>
      </c>
      <c r="F69" s="25" t="s">
        <v>31</v>
      </c>
      <c r="G69" s="25" t="s">
        <v>24</v>
      </c>
      <c r="H69" s="26">
        <v>75.5</v>
      </c>
      <c r="I69" s="38"/>
      <c r="J69" s="39">
        <f t="shared" si="12"/>
        <v>22.65</v>
      </c>
      <c r="K69" s="40">
        <v>91.8</v>
      </c>
      <c r="L69" s="40">
        <f t="shared" si="13"/>
        <v>36.72</v>
      </c>
      <c r="M69" s="40">
        <v>93.9</v>
      </c>
      <c r="N69" s="40">
        <f t="shared" si="14"/>
        <v>28.17</v>
      </c>
      <c r="O69" s="40">
        <f t="shared" si="7"/>
        <v>87.53999999999999</v>
      </c>
      <c r="P69" s="37" t="s">
        <v>88</v>
      </c>
      <c r="Q69" s="46"/>
      <c r="R69" s="44"/>
    </row>
    <row r="70" spans="1:18" s="1" customFormat="1" ht="24.75" customHeight="1">
      <c r="A70" s="20"/>
      <c r="B70" s="21"/>
      <c r="C70" s="22">
        <v>2019223</v>
      </c>
      <c r="D70" s="23" t="s">
        <v>176</v>
      </c>
      <c r="E70" s="24" t="s">
        <v>38</v>
      </c>
      <c r="F70" s="25" t="s">
        <v>23</v>
      </c>
      <c r="G70" s="25" t="s">
        <v>24</v>
      </c>
      <c r="H70" s="26">
        <v>76</v>
      </c>
      <c r="I70" s="38"/>
      <c r="J70" s="39">
        <f t="shared" si="12"/>
        <v>22.8</v>
      </c>
      <c r="K70" s="40">
        <v>90</v>
      </c>
      <c r="L70" s="40">
        <f t="shared" si="13"/>
        <v>36</v>
      </c>
      <c r="M70" s="40">
        <v>94</v>
      </c>
      <c r="N70" s="40">
        <f t="shared" si="14"/>
        <v>28.2</v>
      </c>
      <c r="O70" s="40">
        <f t="shared" si="7"/>
        <v>87</v>
      </c>
      <c r="P70" s="37" t="s">
        <v>91</v>
      </c>
      <c r="Q70" s="46"/>
      <c r="R70" s="44"/>
    </row>
    <row r="71" spans="1:18" s="1" customFormat="1" ht="24.75" customHeight="1">
      <c r="A71" s="20"/>
      <c r="B71" s="21"/>
      <c r="C71" s="22">
        <v>2019225</v>
      </c>
      <c r="D71" s="23" t="s">
        <v>177</v>
      </c>
      <c r="E71" s="24" t="s">
        <v>178</v>
      </c>
      <c r="F71" s="25" t="s">
        <v>23</v>
      </c>
      <c r="G71" s="25" t="s">
        <v>24</v>
      </c>
      <c r="H71" s="26">
        <v>64</v>
      </c>
      <c r="I71" s="38">
        <v>1</v>
      </c>
      <c r="J71" s="39">
        <f t="shared" si="12"/>
        <v>19.5</v>
      </c>
      <c r="K71" s="40">
        <v>93.4</v>
      </c>
      <c r="L71" s="40">
        <f t="shared" si="13"/>
        <v>37.36000000000001</v>
      </c>
      <c r="M71" s="40">
        <v>90.8</v>
      </c>
      <c r="N71" s="40">
        <f t="shared" si="14"/>
        <v>27.24</v>
      </c>
      <c r="O71" s="40">
        <f t="shared" si="7"/>
        <v>84.10000000000001</v>
      </c>
      <c r="P71" s="37" t="s">
        <v>93</v>
      </c>
      <c r="Q71" s="46"/>
      <c r="R71" s="44"/>
    </row>
    <row r="72" spans="1:18" s="1" customFormat="1" ht="30" customHeight="1">
      <c r="A72" s="20" t="s">
        <v>179</v>
      </c>
      <c r="B72" s="21" t="s">
        <v>180</v>
      </c>
      <c r="C72" s="22">
        <v>2019230</v>
      </c>
      <c r="D72" s="23" t="s">
        <v>181</v>
      </c>
      <c r="E72" s="24" t="s">
        <v>122</v>
      </c>
      <c r="F72" s="25" t="s">
        <v>31</v>
      </c>
      <c r="G72" s="25" t="s">
        <v>24</v>
      </c>
      <c r="H72" s="26">
        <v>72.5</v>
      </c>
      <c r="I72" s="38"/>
      <c r="J72" s="39">
        <f aca="true" t="shared" si="15" ref="J66:J101">H72*0.3+I72*0.3</f>
        <v>21.75</v>
      </c>
      <c r="K72" s="40">
        <v>95.4</v>
      </c>
      <c r="L72" s="40">
        <f aca="true" t="shared" si="16" ref="L66:L101">K72*40%</f>
        <v>38.160000000000004</v>
      </c>
      <c r="M72" s="40">
        <v>99.4</v>
      </c>
      <c r="N72" s="40">
        <f t="shared" si="14"/>
        <v>29.82</v>
      </c>
      <c r="O72" s="40">
        <f aca="true" t="shared" si="17" ref="O69:O101">J72+L72+N72</f>
        <v>89.73</v>
      </c>
      <c r="P72" s="41">
        <v>1</v>
      </c>
      <c r="Q72" s="43"/>
      <c r="R72" s="44"/>
    </row>
    <row r="73" spans="1:18" s="1" customFormat="1" ht="30" customHeight="1">
      <c r="A73" s="20"/>
      <c r="B73" s="21"/>
      <c r="C73" s="22">
        <v>2019231</v>
      </c>
      <c r="D73" s="23" t="s">
        <v>182</v>
      </c>
      <c r="E73" s="24" t="s">
        <v>44</v>
      </c>
      <c r="F73" s="25" t="s">
        <v>23</v>
      </c>
      <c r="G73" s="25" t="s">
        <v>171</v>
      </c>
      <c r="H73" s="26">
        <v>73.5</v>
      </c>
      <c r="I73" s="38">
        <v>0.5</v>
      </c>
      <c r="J73" s="39">
        <f t="shared" si="15"/>
        <v>22.2</v>
      </c>
      <c r="K73" s="40">
        <v>94</v>
      </c>
      <c r="L73" s="40">
        <f t="shared" si="16"/>
        <v>37.6</v>
      </c>
      <c r="M73" s="40">
        <v>98.5</v>
      </c>
      <c r="N73" s="40">
        <f t="shared" si="14"/>
        <v>29.549999999999997</v>
      </c>
      <c r="O73" s="40">
        <f t="shared" si="17"/>
        <v>89.35</v>
      </c>
      <c r="P73" s="41">
        <v>2</v>
      </c>
      <c r="Q73" s="43"/>
      <c r="R73" s="44"/>
    </row>
    <row r="74" spans="1:18" s="1" customFormat="1" ht="30" customHeight="1">
      <c r="A74" s="20"/>
      <c r="B74" s="21"/>
      <c r="C74" s="22">
        <v>2019232</v>
      </c>
      <c r="D74" s="23" t="s">
        <v>183</v>
      </c>
      <c r="E74" s="24" t="s">
        <v>184</v>
      </c>
      <c r="F74" s="25" t="s">
        <v>31</v>
      </c>
      <c r="G74" s="25" t="s">
        <v>24</v>
      </c>
      <c r="H74" s="26">
        <v>73</v>
      </c>
      <c r="I74" s="38">
        <v>0.5</v>
      </c>
      <c r="J74" s="39">
        <f t="shared" si="15"/>
        <v>22.049999999999997</v>
      </c>
      <c r="K74" s="40">
        <v>94.2</v>
      </c>
      <c r="L74" s="40">
        <f t="shared" si="16"/>
        <v>37.68</v>
      </c>
      <c r="M74" s="40">
        <v>97</v>
      </c>
      <c r="N74" s="40">
        <f t="shared" si="14"/>
        <v>29.099999999999998</v>
      </c>
      <c r="O74" s="40">
        <f t="shared" si="17"/>
        <v>88.83</v>
      </c>
      <c r="P74" s="41">
        <v>3</v>
      </c>
      <c r="Q74" s="47"/>
      <c r="R74" s="44"/>
    </row>
    <row r="75" spans="1:18" s="1" customFormat="1" ht="30" customHeight="1">
      <c r="A75" s="20" t="s">
        <v>185</v>
      </c>
      <c r="B75" s="21" t="s">
        <v>186</v>
      </c>
      <c r="C75" s="22">
        <v>2019249</v>
      </c>
      <c r="D75" s="23" t="s">
        <v>187</v>
      </c>
      <c r="E75" s="24" t="s">
        <v>80</v>
      </c>
      <c r="F75" s="25" t="s">
        <v>23</v>
      </c>
      <c r="G75" s="25" t="s">
        <v>24</v>
      </c>
      <c r="H75" s="26">
        <v>73</v>
      </c>
      <c r="I75" s="38">
        <v>0.5</v>
      </c>
      <c r="J75" s="39">
        <f t="shared" si="15"/>
        <v>22.049999999999997</v>
      </c>
      <c r="K75" s="40">
        <v>95.2</v>
      </c>
      <c r="L75" s="40">
        <f t="shared" si="16"/>
        <v>38.080000000000005</v>
      </c>
      <c r="M75" s="40">
        <v>100</v>
      </c>
      <c r="N75" s="40">
        <f t="shared" si="14"/>
        <v>30</v>
      </c>
      <c r="O75" s="40">
        <f t="shared" si="17"/>
        <v>90.13</v>
      </c>
      <c r="P75" s="37" t="s">
        <v>25</v>
      </c>
      <c r="Q75" s="43"/>
      <c r="R75" s="44"/>
    </row>
    <row r="76" spans="1:18" s="1" customFormat="1" ht="30" customHeight="1">
      <c r="A76" s="20"/>
      <c r="B76" s="21"/>
      <c r="C76" s="22">
        <v>2019247</v>
      </c>
      <c r="D76" s="23" t="s">
        <v>188</v>
      </c>
      <c r="E76" s="24" t="s">
        <v>142</v>
      </c>
      <c r="F76" s="25" t="s">
        <v>23</v>
      </c>
      <c r="G76" s="25" t="s">
        <v>24</v>
      </c>
      <c r="H76" s="26">
        <v>72.5</v>
      </c>
      <c r="I76" s="38">
        <v>0.5</v>
      </c>
      <c r="J76" s="39">
        <f t="shared" si="15"/>
        <v>21.9</v>
      </c>
      <c r="K76" s="40">
        <v>93.4</v>
      </c>
      <c r="L76" s="40">
        <f t="shared" si="16"/>
        <v>37.36000000000001</v>
      </c>
      <c r="M76" s="40">
        <v>100</v>
      </c>
      <c r="N76" s="40">
        <f t="shared" si="14"/>
        <v>30</v>
      </c>
      <c r="O76" s="40">
        <f t="shared" si="17"/>
        <v>89.26</v>
      </c>
      <c r="P76" s="37" t="s">
        <v>66</v>
      </c>
      <c r="Q76" s="43"/>
      <c r="R76" s="44"/>
    </row>
    <row r="77" spans="1:18" s="1" customFormat="1" ht="30" customHeight="1">
      <c r="A77" s="20"/>
      <c r="B77" s="21"/>
      <c r="C77" s="22">
        <v>2019246</v>
      </c>
      <c r="D77" s="23" t="s">
        <v>189</v>
      </c>
      <c r="E77" s="24" t="s">
        <v>178</v>
      </c>
      <c r="F77" s="25" t="s">
        <v>23</v>
      </c>
      <c r="G77" s="25" t="s">
        <v>24</v>
      </c>
      <c r="H77" s="26">
        <v>75.5</v>
      </c>
      <c r="I77" s="38">
        <v>0.5</v>
      </c>
      <c r="J77" s="39">
        <f t="shared" si="15"/>
        <v>22.799999999999997</v>
      </c>
      <c r="K77" s="40">
        <v>92</v>
      </c>
      <c r="L77" s="40">
        <f t="shared" si="16"/>
        <v>36.800000000000004</v>
      </c>
      <c r="M77" s="40">
        <v>93.76400000000001</v>
      </c>
      <c r="N77" s="40">
        <f t="shared" si="14"/>
        <v>28.1292</v>
      </c>
      <c r="O77" s="40">
        <f t="shared" si="17"/>
        <v>87.7292</v>
      </c>
      <c r="P77" s="37" t="s">
        <v>85</v>
      </c>
      <c r="Q77" s="46"/>
      <c r="R77" s="44"/>
    </row>
    <row r="78" spans="1:18" s="1" customFormat="1" ht="30" customHeight="1">
      <c r="A78" s="20"/>
      <c r="B78" s="21"/>
      <c r="C78" s="22">
        <v>2019245</v>
      </c>
      <c r="D78" s="23" t="s">
        <v>190</v>
      </c>
      <c r="E78" s="24" t="s">
        <v>128</v>
      </c>
      <c r="F78" s="25" t="s">
        <v>23</v>
      </c>
      <c r="G78" s="25" t="s">
        <v>24</v>
      </c>
      <c r="H78" s="26">
        <v>73</v>
      </c>
      <c r="I78" s="38"/>
      <c r="J78" s="39">
        <f t="shared" si="15"/>
        <v>21.9</v>
      </c>
      <c r="K78" s="40">
        <v>93.8</v>
      </c>
      <c r="L78" s="40">
        <f t="shared" si="16"/>
        <v>37.52</v>
      </c>
      <c r="M78" s="40">
        <v>93.792</v>
      </c>
      <c r="N78" s="40">
        <f t="shared" si="14"/>
        <v>28.1376</v>
      </c>
      <c r="O78" s="40">
        <f t="shared" si="17"/>
        <v>87.55760000000001</v>
      </c>
      <c r="P78" s="37" t="s">
        <v>88</v>
      </c>
      <c r="Q78" s="46"/>
      <c r="R78" s="44"/>
    </row>
    <row r="79" spans="1:18" s="1" customFormat="1" ht="45.75" customHeight="1">
      <c r="A79" s="20" t="s">
        <v>191</v>
      </c>
      <c r="B79" s="21" t="s">
        <v>192</v>
      </c>
      <c r="C79" s="22">
        <v>2019251</v>
      </c>
      <c r="D79" s="23" t="s">
        <v>193</v>
      </c>
      <c r="E79" s="24" t="s">
        <v>152</v>
      </c>
      <c r="F79" s="25" t="s">
        <v>23</v>
      </c>
      <c r="G79" s="25" t="s">
        <v>24</v>
      </c>
      <c r="H79" s="26">
        <v>75</v>
      </c>
      <c r="I79" s="38"/>
      <c r="J79" s="39">
        <f t="shared" si="15"/>
        <v>22.5</v>
      </c>
      <c r="K79" s="40">
        <v>96.4</v>
      </c>
      <c r="L79" s="40">
        <f t="shared" si="16"/>
        <v>38.56</v>
      </c>
      <c r="M79" s="40">
        <v>99.4</v>
      </c>
      <c r="N79" s="40">
        <f t="shared" si="14"/>
        <v>29.82</v>
      </c>
      <c r="O79" s="40">
        <f t="shared" si="17"/>
        <v>90.88</v>
      </c>
      <c r="P79" s="37" t="s">
        <v>25</v>
      </c>
      <c r="Q79" s="43"/>
      <c r="R79" s="44"/>
    </row>
    <row r="80" spans="1:18" ht="33" customHeight="1">
      <c r="A80" s="20" t="s">
        <v>194</v>
      </c>
      <c r="B80" s="21" t="s">
        <v>195</v>
      </c>
      <c r="C80" s="22">
        <v>2019257</v>
      </c>
      <c r="D80" s="23" t="s">
        <v>196</v>
      </c>
      <c r="E80" s="24" t="s">
        <v>51</v>
      </c>
      <c r="F80" s="25" t="s">
        <v>31</v>
      </c>
      <c r="G80" s="25" t="s">
        <v>24</v>
      </c>
      <c r="H80" s="26">
        <v>79.5</v>
      </c>
      <c r="I80" s="38">
        <v>0.5</v>
      </c>
      <c r="J80" s="39">
        <f t="shared" si="15"/>
        <v>23.999999999999996</v>
      </c>
      <c r="K80" s="40">
        <v>91.2</v>
      </c>
      <c r="L80" s="40">
        <f t="shared" si="16"/>
        <v>36.480000000000004</v>
      </c>
      <c r="M80" s="40">
        <v>99.7</v>
      </c>
      <c r="N80" s="40">
        <f t="shared" si="14"/>
        <v>29.91</v>
      </c>
      <c r="O80" s="40">
        <f t="shared" si="17"/>
        <v>90.39</v>
      </c>
      <c r="P80" s="37" t="s">
        <v>25</v>
      </c>
      <c r="Q80" s="43"/>
      <c r="R80" s="44"/>
    </row>
    <row r="81" spans="1:18" ht="33" customHeight="1">
      <c r="A81" s="20"/>
      <c r="B81" s="21"/>
      <c r="C81" s="22">
        <v>2019256</v>
      </c>
      <c r="D81" s="23" t="s">
        <v>197</v>
      </c>
      <c r="E81" s="24" t="s">
        <v>75</v>
      </c>
      <c r="F81" s="25" t="s">
        <v>23</v>
      </c>
      <c r="G81" s="25" t="s">
        <v>24</v>
      </c>
      <c r="H81" s="26">
        <v>72</v>
      </c>
      <c r="I81" s="38"/>
      <c r="J81" s="39">
        <f t="shared" si="15"/>
        <v>21.599999999999998</v>
      </c>
      <c r="K81" s="40">
        <v>93</v>
      </c>
      <c r="L81" s="40">
        <f t="shared" si="16"/>
        <v>37.2</v>
      </c>
      <c r="M81" s="40">
        <v>99.4</v>
      </c>
      <c r="N81" s="40">
        <f t="shared" si="14"/>
        <v>29.82</v>
      </c>
      <c r="O81" s="40">
        <f t="shared" si="17"/>
        <v>88.62</v>
      </c>
      <c r="P81" s="37" t="s">
        <v>66</v>
      </c>
      <c r="Q81" s="46"/>
      <c r="R81" s="44"/>
    </row>
    <row r="82" spans="1:18" ht="33" customHeight="1">
      <c r="A82" s="20" t="s">
        <v>198</v>
      </c>
      <c r="B82" s="21" t="s">
        <v>199</v>
      </c>
      <c r="C82" s="13">
        <v>2019260</v>
      </c>
      <c r="D82" s="14" t="s">
        <v>200</v>
      </c>
      <c r="E82" s="17" t="s">
        <v>201</v>
      </c>
      <c r="F82" s="18" t="s">
        <v>31</v>
      </c>
      <c r="G82" s="18" t="s">
        <v>24</v>
      </c>
      <c r="H82" s="16">
        <v>76</v>
      </c>
      <c r="I82" s="33"/>
      <c r="J82" s="34">
        <f>H82*0.3+I82*0.3</f>
        <v>22.8</v>
      </c>
      <c r="K82" s="35">
        <v>94.6</v>
      </c>
      <c r="L82" s="35">
        <f>K82*40%</f>
        <v>37.839999999999996</v>
      </c>
      <c r="M82" s="35">
        <v>99.1</v>
      </c>
      <c r="N82" s="35">
        <f>M82*30%</f>
        <v>29.729999999999997</v>
      </c>
      <c r="O82" s="35">
        <f>J82+L82+N82</f>
        <v>90.37</v>
      </c>
      <c r="P82" s="37" t="s">
        <v>25</v>
      </c>
      <c r="Q82" s="43"/>
      <c r="R82" s="44"/>
    </row>
    <row r="83" spans="1:18" ht="33" customHeight="1">
      <c r="A83" s="20"/>
      <c r="B83" s="21"/>
      <c r="C83" s="13">
        <v>2019266</v>
      </c>
      <c r="D83" s="14" t="s">
        <v>202</v>
      </c>
      <c r="E83" s="17" t="s">
        <v>203</v>
      </c>
      <c r="F83" s="18" t="s">
        <v>31</v>
      </c>
      <c r="G83" s="18" t="s">
        <v>24</v>
      </c>
      <c r="H83" s="16">
        <v>64</v>
      </c>
      <c r="I83" s="33"/>
      <c r="J83" s="34">
        <f>H83*0.3+I83*0.3</f>
        <v>19.2</v>
      </c>
      <c r="K83" s="35">
        <v>95.6</v>
      </c>
      <c r="L83" s="35">
        <f>K83*40%</f>
        <v>38.24</v>
      </c>
      <c r="M83" s="35">
        <v>94.105</v>
      </c>
      <c r="N83" s="35">
        <f>M83*30%</f>
        <v>28.2315</v>
      </c>
      <c r="O83" s="35">
        <f>J83+L83+N83</f>
        <v>85.6715</v>
      </c>
      <c r="P83" s="37" t="s">
        <v>66</v>
      </c>
      <c r="Q83" s="43"/>
      <c r="R83" s="44"/>
    </row>
    <row r="84" spans="1:18" ht="33" customHeight="1">
      <c r="A84" s="20"/>
      <c r="B84" s="21"/>
      <c r="C84" s="13">
        <v>2019265</v>
      </c>
      <c r="D84" s="14" t="s">
        <v>204</v>
      </c>
      <c r="E84" s="17" t="s">
        <v>203</v>
      </c>
      <c r="F84" s="18" t="s">
        <v>31</v>
      </c>
      <c r="G84" s="18" t="s">
        <v>24</v>
      </c>
      <c r="H84" s="16">
        <v>64.5</v>
      </c>
      <c r="I84" s="33">
        <v>0.5</v>
      </c>
      <c r="J84" s="34">
        <f>H84*0.3+I84*0.3</f>
        <v>19.499999999999996</v>
      </c>
      <c r="K84" s="35">
        <v>87.6</v>
      </c>
      <c r="L84" s="35">
        <f>K84*40%</f>
        <v>35.04</v>
      </c>
      <c r="M84" s="35">
        <v>98.12400000000001</v>
      </c>
      <c r="N84" s="35">
        <f>M84*30%</f>
        <v>29.4372</v>
      </c>
      <c r="O84" s="35">
        <f>J84+L84+N84</f>
        <v>83.9772</v>
      </c>
      <c r="P84" s="37" t="s">
        <v>85</v>
      </c>
      <c r="Q84" s="46"/>
      <c r="R84" s="44"/>
    </row>
    <row r="85" spans="1:18" ht="33" customHeight="1">
      <c r="A85" s="20"/>
      <c r="B85" s="21"/>
      <c r="C85" s="13">
        <v>2019267</v>
      </c>
      <c r="D85" s="14" t="s">
        <v>205</v>
      </c>
      <c r="E85" s="17" t="s">
        <v>203</v>
      </c>
      <c r="F85" s="18" t="s">
        <v>31</v>
      </c>
      <c r="G85" s="18" t="s">
        <v>24</v>
      </c>
      <c r="H85" s="16">
        <v>75</v>
      </c>
      <c r="I85" s="33"/>
      <c r="J85" s="34">
        <f>H85*0.3+I85*0.3</f>
        <v>22.5</v>
      </c>
      <c r="K85" s="35">
        <v>89.6</v>
      </c>
      <c r="L85" s="35">
        <f>K85*40%</f>
        <v>35.839999999999996</v>
      </c>
      <c r="M85" s="35">
        <v>85</v>
      </c>
      <c r="N85" s="35">
        <f>M85*30%</f>
        <v>25.5</v>
      </c>
      <c r="O85" s="35">
        <f>J85+L85+N85</f>
        <v>83.84</v>
      </c>
      <c r="P85" s="37" t="s">
        <v>88</v>
      </c>
      <c r="Q85" s="46"/>
      <c r="R85" s="44"/>
    </row>
    <row r="86" spans="1:18" ht="33" customHeight="1">
      <c r="A86" s="20" t="s">
        <v>206</v>
      </c>
      <c r="B86" s="21" t="s">
        <v>207</v>
      </c>
      <c r="C86" s="22">
        <v>2019270</v>
      </c>
      <c r="D86" s="23" t="s">
        <v>208</v>
      </c>
      <c r="E86" s="24" t="s">
        <v>152</v>
      </c>
      <c r="F86" s="25" t="s">
        <v>31</v>
      </c>
      <c r="G86" s="25" t="s">
        <v>24</v>
      </c>
      <c r="H86" s="26">
        <v>81.5</v>
      </c>
      <c r="I86" s="38">
        <v>0.5</v>
      </c>
      <c r="J86" s="39">
        <f t="shared" si="15"/>
        <v>24.599999999999998</v>
      </c>
      <c r="K86" s="40">
        <v>95</v>
      </c>
      <c r="L86" s="40">
        <f t="shared" si="16"/>
        <v>38</v>
      </c>
      <c r="M86" s="40">
        <v>99.4</v>
      </c>
      <c r="N86" s="40">
        <f t="shared" si="14"/>
        <v>29.82</v>
      </c>
      <c r="O86" s="40">
        <f t="shared" si="17"/>
        <v>92.41999999999999</v>
      </c>
      <c r="P86" s="37" t="s">
        <v>25</v>
      </c>
      <c r="Q86" s="43"/>
      <c r="R86" s="44"/>
    </row>
    <row r="87" spans="1:18" ht="33" customHeight="1">
      <c r="A87" s="20"/>
      <c r="B87" s="21"/>
      <c r="C87" s="22">
        <v>2019268</v>
      </c>
      <c r="D87" s="23" t="s">
        <v>209</v>
      </c>
      <c r="E87" s="24" t="s">
        <v>122</v>
      </c>
      <c r="F87" s="25" t="s">
        <v>23</v>
      </c>
      <c r="G87" s="25" t="s">
        <v>24</v>
      </c>
      <c r="H87" s="26">
        <v>78.5</v>
      </c>
      <c r="I87" s="38">
        <v>1.5</v>
      </c>
      <c r="J87" s="39">
        <f t="shared" si="15"/>
        <v>24</v>
      </c>
      <c r="K87" s="40">
        <v>90</v>
      </c>
      <c r="L87" s="40">
        <f t="shared" si="16"/>
        <v>36</v>
      </c>
      <c r="M87" s="40">
        <v>99.4</v>
      </c>
      <c r="N87" s="40">
        <f t="shared" si="14"/>
        <v>29.82</v>
      </c>
      <c r="O87" s="40">
        <f t="shared" si="17"/>
        <v>89.82</v>
      </c>
      <c r="P87" s="37" t="s">
        <v>66</v>
      </c>
      <c r="Q87" s="46"/>
      <c r="R87" s="44"/>
    </row>
    <row r="88" spans="1:18" ht="33" customHeight="1">
      <c r="A88" s="20" t="s">
        <v>210</v>
      </c>
      <c r="B88" s="21" t="s">
        <v>211</v>
      </c>
      <c r="C88" s="22">
        <v>2019271</v>
      </c>
      <c r="D88" s="23" t="s">
        <v>212</v>
      </c>
      <c r="E88" s="24" t="s">
        <v>44</v>
      </c>
      <c r="F88" s="25" t="s">
        <v>23</v>
      </c>
      <c r="G88" s="25" t="s">
        <v>24</v>
      </c>
      <c r="H88" s="26">
        <v>80</v>
      </c>
      <c r="I88" s="38">
        <v>0.5</v>
      </c>
      <c r="J88" s="39">
        <f t="shared" si="15"/>
        <v>24.15</v>
      </c>
      <c r="K88" s="40">
        <v>93.2</v>
      </c>
      <c r="L88" s="40">
        <f t="shared" si="16"/>
        <v>37.28</v>
      </c>
      <c r="M88" s="40">
        <v>99.4</v>
      </c>
      <c r="N88" s="40">
        <f t="shared" si="14"/>
        <v>29.82</v>
      </c>
      <c r="O88" s="40">
        <f t="shared" si="17"/>
        <v>91.25</v>
      </c>
      <c r="P88" s="37" t="s">
        <v>25</v>
      </c>
      <c r="Q88" s="43"/>
      <c r="R88" s="44"/>
    </row>
    <row r="89" spans="1:18" ht="33" customHeight="1">
      <c r="A89" s="20"/>
      <c r="B89" s="21"/>
      <c r="C89" s="22">
        <v>2019275</v>
      </c>
      <c r="D89" s="23" t="s">
        <v>213</v>
      </c>
      <c r="E89" s="24" t="s">
        <v>152</v>
      </c>
      <c r="F89" s="25" t="s">
        <v>23</v>
      </c>
      <c r="G89" s="25" t="s">
        <v>24</v>
      </c>
      <c r="H89" s="26">
        <v>71.5</v>
      </c>
      <c r="I89" s="38">
        <v>1</v>
      </c>
      <c r="J89" s="39">
        <f t="shared" si="15"/>
        <v>21.75</v>
      </c>
      <c r="K89" s="40">
        <v>94.8</v>
      </c>
      <c r="L89" s="40">
        <f t="shared" si="16"/>
        <v>37.92</v>
      </c>
      <c r="M89" s="40">
        <v>99.4</v>
      </c>
      <c r="N89" s="40">
        <f t="shared" si="14"/>
        <v>29.82</v>
      </c>
      <c r="O89" s="40">
        <f t="shared" si="17"/>
        <v>89.49000000000001</v>
      </c>
      <c r="P89" s="37" t="s">
        <v>66</v>
      </c>
      <c r="Q89" s="46"/>
      <c r="R89" s="44"/>
    </row>
    <row r="90" spans="1:18" ht="33" customHeight="1">
      <c r="A90" s="20" t="s">
        <v>214</v>
      </c>
      <c r="B90" s="21" t="s">
        <v>215</v>
      </c>
      <c r="C90" s="22">
        <v>2019278</v>
      </c>
      <c r="D90" s="23" t="s">
        <v>216</v>
      </c>
      <c r="E90" s="24" t="s">
        <v>217</v>
      </c>
      <c r="F90" s="25" t="s">
        <v>23</v>
      </c>
      <c r="G90" s="25" t="s">
        <v>24</v>
      </c>
      <c r="H90" s="26">
        <v>80.5</v>
      </c>
      <c r="I90" s="38">
        <v>1</v>
      </c>
      <c r="J90" s="39">
        <f t="shared" si="15"/>
        <v>24.45</v>
      </c>
      <c r="K90" s="40">
        <v>96.2</v>
      </c>
      <c r="L90" s="40">
        <f t="shared" si="16"/>
        <v>38.480000000000004</v>
      </c>
      <c r="M90" s="40">
        <v>98.725</v>
      </c>
      <c r="N90" s="40">
        <f t="shared" si="14"/>
        <v>29.617499999999996</v>
      </c>
      <c r="O90" s="40">
        <f t="shared" si="17"/>
        <v>92.5475</v>
      </c>
      <c r="P90" s="37" t="s">
        <v>25</v>
      </c>
      <c r="Q90" s="43"/>
      <c r="R90" s="44"/>
    </row>
    <row r="91" spans="1:18" ht="33" customHeight="1">
      <c r="A91" s="20"/>
      <c r="B91" s="21"/>
      <c r="C91" s="22">
        <v>2019276</v>
      </c>
      <c r="D91" s="23" t="s">
        <v>218</v>
      </c>
      <c r="E91" s="24" t="s">
        <v>219</v>
      </c>
      <c r="F91" s="25" t="s">
        <v>23</v>
      </c>
      <c r="G91" s="25" t="s">
        <v>24</v>
      </c>
      <c r="H91" s="26">
        <v>77</v>
      </c>
      <c r="I91" s="38"/>
      <c r="J91" s="39">
        <f t="shared" si="15"/>
        <v>23.099999999999998</v>
      </c>
      <c r="K91" s="40">
        <v>94</v>
      </c>
      <c r="L91" s="40">
        <f t="shared" si="16"/>
        <v>37.6</v>
      </c>
      <c r="M91" s="40">
        <v>99.4</v>
      </c>
      <c r="N91" s="40">
        <f t="shared" si="14"/>
        <v>29.82</v>
      </c>
      <c r="O91" s="40">
        <f t="shared" si="17"/>
        <v>90.52000000000001</v>
      </c>
      <c r="P91" s="37" t="s">
        <v>66</v>
      </c>
      <c r="Q91" s="43"/>
      <c r="R91" s="44"/>
    </row>
    <row r="92" spans="1:18" ht="33" customHeight="1">
      <c r="A92" s="20"/>
      <c r="B92" s="21"/>
      <c r="C92" s="22">
        <v>2019280</v>
      </c>
      <c r="D92" s="23" t="s">
        <v>220</v>
      </c>
      <c r="E92" s="24" t="s">
        <v>221</v>
      </c>
      <c r="F92" s="25" t="s">
        <v>31</v>
      </c>
      <c r="G92" s="25" t="s">
        <v>24</v>
      </c>
      <c r="H92" s="26">
        <v>73.5</v>
      </c>
      <c r="I92" s="38"/>
      <c r="J92" s="39">
        <f t="shared" si="15"/>
        <v>22.05</v>
      </c>
      <c r="K92" s="40">
        <v>90.6</v>
      </c>
      <c r="L92" s="40">
        <f t="shared" si="16"/>
        <v>36.24</v>
      </c>
      <c r="M92" s="40">
        <v>99.4</v>
      </c>
      <c r="N92" s="40">
        <f t="shared" si="14"/>
        <v>29.82</v>
      </c>
      <c r="O92" s="40">
        <f t="shared" si="17"/>
        <v>88.11000000000001</v>
      </c>
      <c r="P92" s="37" t="s">
        <v>85</v>
      </c>
      <c r="Q92" s="46"/>
      <c r="R92" s="44"/>
    </row>
    <row r="93" spans="1:18" ht="33" customHeight="1">
      <c r="A93" s="20"/>
      <c r="B93" s="21"/>
      <c r="C93" s="22">
        <v>2019279</v>
      </c>
      <c r="D93" s="23" t="s">
        <v>222</v>
      </c>
      <c r="E93" s="24" t="s">
        <v>42</v>
      </c>
      <c r="F93" s="25" t="s">
        <v>23</v>
      </c>
      <c r="G93" s="25" t="s">
        <v>24</v>
      </c>
      <c r="H93" s="26">
        <v>70.5</v>
      </c>
      <c r="I93" s="38">
        <v>0.5</v>
      </c>
      <c r="J93" s="39">
        <f t="shared" si="15"/>
        <v>21.299999999999997</v>
      </c>
      <c r="K93" s="40">
        <v>91.2</v>
      </c>
      <c r="L93" s="40">
        <f t="shared" si="16"/>
        <v>36.480000000000004</v>
      </c>
      <c r="M93" s="40">
        <v>99.4</v>
      </c>
      <c r="N93" s="40">
        <f t="shared" si="14"/>
        <v>29.82</v>
      </c>
      <c r="O93" s="40">
        <f t="shared" si="17"/>
        <v>87.6</v>
      </c>
      <c r="P93" s="37" t="s">
        <v>88</v>
      </c>
      <c r="Q93" s="46"/>
      <c r="R93" s="44"/>
    </row>
    <row r="94" spans="1:17" ht="33" customHeight="1">
      <c r="A94" s="20" t="s">
        <v>223</v>
      </c>
      <c r="B94" s="21" t="s">
        <v>224</v>
      </c>
      <c r="C94" s="22">
        <v>2019287</v>
      </c>
      <c r="D94" s="23" t="s">
        <v>225</v>
      </c>
      <c r="E94" s="24" t="s">
        <v>34</v>
      </c>
      <c r="F94" s="25" t="s">
        <v>31</v>
      </c>
      <c r="G94" s="25" t="s">
        <v>24</v>
      </c>
      <c r="H94" s="26">
        <v>76</v>
      </c>
      <c r="I94" s="38"/>
      <c r="J94" s="39">
        <f t="shared" si="15"/>
        <v>22.8</v>
      </c>
      <c r="K94" s="40">
        <v>96</v>
      </c>
      <c r="L94" s="40">
        <f t="shared" si="16"/>
        <v>38.400000000000006</v>
      </c>
      <c r="M94" s="40">
        <v>99.4</v>
      </c>
      <c r="N94" s="40">
        <f t="shared" si="14"/>
        <v>29.82</v>
      </c>
      <c r="O94" s="40">
        <f t="shared" si="17"/>
        <v>91.02000000000001</v>
      </c>
      <c r="P94" s="37" t="s">
        <v>25</v>
      </c>
      <c r="Q94" s="43"/>
    </row>
    <row r="95" spans="1:18" ht="33" customHeight="1">
      <c r="A95" s="20"/>
      <c r="B95" s="21"/>
      <c r="C95" s="22">
        <v>2019286</v>
      </c>
      <c r="D95" s="23" t="s">
        <v>226</v>
      </c>
      <c r="E95" s="24" t="s">
        <v>217</v>
      </c>
      <c r="F95" s="25" t="s">
        <v>31</v>
      </c>
      <c r="G95" s="25" t="s">
        <v>24</v>
      </c>
      <c r="H95" s="26">
        <v>75</v>
      </c>
      <c r="I95" s="38">
        <v>0.5</v>
      </c>
      <c r="J95" s="39">
        <f t="shared" si="15"/>
        <v>22.65</v>
      </c>
      <c r="K95" s="40">
        <v>96.4</v>
      </c>
      <c r="L95" s="40">
        <f t="shared" si="16"/>
        <v>38.56</v>
      </c>
      <c r="M95" s="40">
        <v>99.1</v>
      </c>
      <c r="N95" s="40">
        <f t="shared" si="14"/>
        <v>29.729999999999997</v>
      </c>
      <c r="O95" s="40">
        <f t="shared" si="17"/>
        <v>90.94</v>
      </c>
      <c r="P95" s="37" t="s">
        <v>66</v>
      </c>
      <c r="Q95" s="46"/>
      <c r="R95" s="44"/>
    </row>
    <row r="96" spans="1:17" ht="33" customHeight="1">
      <c r="A96" s="20" t="s">
        <v>227</v>
      </c>
      <c r="B96" s="21" t="s">
        <v>228</v>
      </c>
      <c r="C96" s="22">
        <v>2019289</v>
      </c>
      <c r="D96" s="23" t="s">
        <v>229</v>
      </c>
      <c r="E96" s="24" t="s">
        <v>42</v>
      </c>
      <c r="F96" s="25" t="s">
        <v>23</v>
      </c>
      <c r="G96" s="25" t="s">
        <v>24</v>
      </c>
      <c r="H96" s="26">
        <v>76.5</v>
      </c>
      <c r="I96" s="38"/>
      <c r="J96" s="39">
        <f t="shared" si="15"/>
        <v>22.95</v>
      </c>
      <c r="K96" s="40">
        <v>95.4</v>
      </c>
      <c r="L96" s="40">
        <f t="shared" si="16"/>
        <v>38.160000000000004</v>
      </c>
      <c r="M96" s="40">
        <v>99.4</v>
      </c>
      <c r="N96" s="40">
        <f t="shared" si="14"/>
        <v>29.82</v>
      </c>
      <c r="O96" s="40">
        <f t="shared" si="17"/>
        <v>90.93</v>
      </c>
      <c r="P96" s="37" t="s">
        <v>25</v>
      </c>
      <c r="Q96" s="43"/>
    </row>
    <row r="97" spans="1:18" ht="33" customHeight="1">
      <c r="A97" s="20"/>
      <c r="B97" s="21"/>
      <c r="C97" s="22">
        <v>2019290</v>
      </c>
      <c r="D97" s="23" t="s">
        <v>230</v>
      </c>
      <c r="E97" s="24" t="s">
        <v>122</v>
      </c>
      <c r="F97" s="25" t="s">
        <v>23</v>
      </c>
      <c r="G97" s="25" t="s">
        <v>24</v>
      </c>
      <c r="H97" s="26">
        <v>78</v>
      </c>
      <c r="I97" s="38"/>
      <c r="J97" s="39">
        <f t="shared" si="15"/>
        <v>23.4</v>
      </c>
      <c r="K97" s="40">
        <v>94.8</v>
      </c>
      <c r="L97" s="40">
        <f t="shared" si="16"/>
        <v>37.92</v>
      </c>
      <c r="M97" s="40">
        <v>98.03900000000002</v>
      </c>
      <c r="N97" s="40">
        <f t="shared" si="14"/>
        <v>29.411700000000003</v>
      </c>
      <c r="O97" s="40">
        <f t="shared" si="17"/>
        <v>90.7317</v>
      </c>
      <c r="P97" s="37" t="s">
        <v>66</v>
      </c>
      <c r="Q97" s="46"/>
      <c r="R97" s="44"/>
    </row>
    <row r="98" spans="1:18" ht="33" customHeight="1">
      <c r="A98" s="20" t="s">
        <v>231</v>
      </c>
      <c r="B98" s="21" t="s">
        <v>232</v>
      </c>
      <c r="C98" s="22">
        <v>2019295</v>
      </c>
      <c r="D98" s="23" t="s">
        <v>233</v>
      </c>
      <c r="E98" s="24" t="s">
        <v>65</v>
      </c>
      <c r="F98" s="25" t="s">
        <v>23</v>
      </c>
      <c r="G98" s="25" t="s">
        <v>24</v>
      </c>
      <c r="H98" s="26">
        <v>72.5</v>
      </c>
      <c r="I98" s="38"/>
      <c r="J98" s="39">
        <f t="shared" si="15"/>
        <v>21.75</v>
      </c>
      <c r="K98" s="40">
        <v>96.2</v>
      </c>
      <c r="L98" s="40">
        <f t="shared" si="16"/>
        <v>38.480000000000004</v>
      </c>
      <c r="M98" s="40">
        <v>97.912</v>
      </c>
      <c r="N98" s="40">
        <f t="shared" si="14"/>
        <v>29.3736</v>
      </c>
      <c r="O98" s="40">
        <f t="shared" si="17"/>
        <v>89.6036</v>
      </c>
      <c r="P98" s="37" t="s">
        <v>25</v>
      </c>
      <c r="Q98" s="43"/>
      <c r="R98" s="44"/>
    </row>
    <row r="99" spans="1:18" ht="33" customHeight="1">
      <c r="A99" s="20"/>
      <c r="B99" s="21"/>
      <c r="C99" s="22">
        <v>2019296</v>
      </c>
      <c r="D99" s="23" t="s">
        <v>234</v>
      </c>
      <c r="E99" s="24" t="s">
        <v>65</v>
      </c>
      <c r="F99" s="25" t="s">
        <v>31</v>
      </c>
      <c r="G99" s="25" t="s">
        <v>24</v>
      </c>
      <c r="H99" s="26">
        <v>68</v>
      </c>
      <c r="I99" s="38"/>
      <c r="J99" s="39">
        <f t="shared" si="15"/>
        <v>20.4</v>
      </c>
      <c r="K99" s="40">
        <v>96.6</v>
      </c>
      <c r="L99" s="40">
        <f t="shared" si="16"/>
        <v>38.64</v>
      </c>
      <c r="M99" s="40">
        <v>99.13700000000001</v>
      </c>
      <c r="N99" s="40">
        <f t="shared" si="14"/>
        <v>29.741100000000003</v>
      </c>
      <c r="O99" s="40">
        <f t="shared" si="17"/>
        <v>88.78110000000001</v>
      </c>
      <c r="P99" s="37" t="s">
        <v>66</v>
      </c>
      <c r="Q99" s="46"/>
      <c r="R99" s="44"/>
    </row>
    <row r="100" spans="1:18" ht="33" customHeight="1">
      <c r="A100" s="20" t="s">
        <v>235</v>
      </c>
      <c r="B100" s="21" t="s">
        <v>236</v>
      </c>
      <c r="C100" s="22">
        <v>2019298</v>
      </c>
      <c r="D100" s="23" t="s">
        <v>237</v>
      </c>
      <c r="E100" s="24" t="s">
        <v>238</v>
      </c>
      <c r="F100" s="25" t="s">
        <v>31</v>
      </c>
      <c r="G100" s="25" t="s">
        <v>24</v>
      </c>
      <c r="H100" s="26">
        <v>80</v>
      </c>
      <c r="I100" s="38"/>
      <c r="J100" s="39">
        <f t="shared" si="15"/>
        <v>24</v>
      </c>
      <c r="K100" s="40">
        <v>95.2</v>
      </c>
      <c r="L100" s="40">
        <f t="shared" si="16"/>
        <v>38.080000000000005</v>
      </c>
      <c r="M100" s="40">
        <v>98.88999999999999</v>
      </c>
      <c r="N100" s="40">
        <f t="shared" si="14"/>
        <v>29.666999999999994</v>
      </c>
      <c r="O100" s="40">
        <f t="shared" si="17"/>
        <v>91.747</v>
      </c>
      <c r="P100" s="37" t="s">
        <v>25</v>
      </c>
      <c r="Q100" s="43"/>
      <c r="R100" s="44"/>
    </row>
    <row r="101" spans="1:18" ht="33" customHeight="1">
      <c r="A101" s="20"/>
      <c r="B101" s="21"/>
      <c r="C101" s="22">
        <v>2019297</v>
      </c>
      <c r="D101" s="23" t="s">
        <v>239</v>
      </c>
      <c r="E101" s="24" t="s">
        <v>42</v>
      </c>
      <c r="F101" s="25" t="s">
        <v>23</v>
      </c>
      <c r="G101" s="25" t="s">
        <v>24</v>
      </c>
      <c r="H101" s="26">
        <v>73</v>
      </c>
      <c r="I101" s="38">
        <v>0.5</v>
      </c>
      <c r="J101" s="39">
        <f t="shared" si="15"/>
        <v>22.049999999999997</v>
      </c>
      <c r="K101" s="40">
        <v>94.8</v>
      </c>
      <c r="L101" s="40">
        <f t="shared" si="16"/>
        <v>37.92</v>
      </c>
      <c r="M101" s="40">
        <v>99.4</v>
      </c>
      <c r="N101" s="40">
        <f t="shared" si="14"/>
        <v>29.82</v>
      </c>
      <c r="O101" s="40">
        <f t="shared" si="17"/>
        <v>89.78999999999999</v>
      </c>
      <c r="P101" s="37" t="s">
        <v>66</v>
      </c>
      <c r="Q101" s="46"/>
      <c r="R101" s="44"/>
    </row>
  </sheetData>
  <sheetProtection/>
  <mergeCells count="70">
    <mergeCell ref="A1:Q1"/>
    <mergeCell ref="H2:J2"/>
    <mergeCell ref="K2:L2"/>
    <mergeCell ref="M2:N2"/>
    <mergeCell ref="A2:A3"/>
    <mergeCell ref="A8:A9"/>
    <mergeCell ref="A10:A12"/>
    <mergeCell ref="A13:A17"/>
    <mergeCell ref="A18:A19"/>
    <mergeCell ref="A20:A21"/>
    <mergeCell ref="A22:A23"/>
    <mergeCell ref="A24:A25"/>
    <mergeCell ref="A26:A33"/>
    <mergeCell ref="A35:A37"/>
    <mergeCell ref="A38:A40"/>
    <mergeCell ref="A41:A42"/>
    <mergeCell ref="A43:A52"/>
    <mergeCell ref="A53:A56"/>
    <mergeCell ref="A58:A59"/>
    <mergeCell ref="A60:A61"/>
    <mergeCell ref="A62:A65"/>
    <mergeCell ref="A66:A71"/>
    <mergeCell ref="A72:A74"/>
    <mergeCell ref="A75:A78"/>
    <mergeCell ref="A80:A81"/>
    <mergeCell ref="A82:A85"/>
    <mergeCell ref="A86:A87"/>
    <mergeCell ref="A88:A89"/>
    <mergeCell ref="A90:A93"/>
    <mergeCell ref="A94:A95"/>
    <mergeCell ref="A96:A97"/>
    <mergeCell ref="A98:A99"/>
    <mergeCell ref="A100:A101"/>
    <mergeCell ref="B2:B3"/>
    <mergeCell ref="B8:B9"/>
    <mergeCell ref="B10:B12"/>
    <mergeCell ref="B13:B17"/>
    <mergeCell ref="B18:B19"/>
    <mergeCell ref="B20:B21"/>
    <mergeCell ref="B22:B23"/>
    <mergeCell ref="B24:B25"/>
    <mergeCell ref="B26:B33"/>
    <mergeCell ref="B35:B37"/>
    <mergeCell ref="B38:B40"/>
    <mergeCell ref="B41:B42"/>
    <mergeCell ref="B43:B52"/>
    <mergeCell ref="B53:B56"/>
    <mergeCell ref="B58:B59"/>
    <mergeCell ref="B60:B61"/>
    <mergeCell ref="B62:B65"/>
    <mergeCell ref="B66:B71"/>
    <mergeCell ref="B72:B74"/>
    <mergeCell ref="B75:B78"/>
    <mergeCell ref="B80:B81"/>
    <mergeCell ref="B82:B85"/>
    <mergeCell ref="B86:B87"/>
    <mergeCell ref="B88:B89"/>
    <mergeCell ref="B90:B93"/>
    <mergeCell ref="B94:B95"/>
    <mergeCell ref="B96:B97"/>
    <mergeCell ref="B98:B99"/>
    <mergeCell ref="B100:B101"/>
    <mergeCell ref="C2:C3"/>
    <mergeCell ref="D2:D3"/>
    <mergeCell ref="E2:E3"/>
    <mergeCell ref="F2:F3"/>
    <mergeCell ref="G2:G3"/>
    <mergeCell ref="O2:O3"/>
    <mergeCell ref="P2:P3"/>
    <mergeCell ref="Q2:Q3"/>
  </mergeCells>
  <printOptions horizontalCentered="1"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Fat Superman</cp:lastModifiedBy>
  <dcterms:created xsi:type="dcterms:W3CDTF">2019-06-29T12:31:00Z</dcterms:created>
  <dcterms:modified xsi:type="dcterms:W3CDTF">2019-07-25T15:28:40Z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