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860"/>
  </bookViews>
  <sheets>
    <sheet name="Sheet1" sheetId="1" r:id="rId1"/>
  </sheets>
  <definedNames>
    <definedName name="_xlnm._FilterDatabase" localSheetId="0" hidden="1">Sheet1!$A$2:$M$49</definedName>
    <definedName name="_xlnm.Print_Area" localSheetId="0">Sheet1!$A$1:$O$38</definedName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I49" i="1"/>
  <c r="G49"/>
  <c r="I48"/>
  <c r="G48"/>
  <c r="I47"/>
  <c r="G47"/>
  <c r="I46"/>
  <c r="G46"/>
  <c r="I45"/>
  <c r="G45"/>
  <c r="I44"/>
  <c r="G44"/>
  <c r="I43"/>
  <c r="G43"/>
  <c r="I42"/>
  <c r="G42"/>
  <c r="I41"/>
  <c r="G41"/>
  <c r="I40"/>
  <c r="G40"/>
  <c r="I38"/>
  <c r="G38"/>
  <c r="I37"/>
  <c r="G37"/>
  <c r="I36"/>
  <c r="G36"/>
  <c r="I35"/>
  <c r="G35"/>
  <c r="L35" l="1"/>
  <c r="L36"/>
  <c r="L37"/>
  <c r="L38"/>
  <c r="L40"/>
  <c r="L41"/>
  <c r="L42"/>
  <c r="L43"/>
  <c r="L44"/>
  <c r="L45"/>
  <c r="L46"/>
  <c r="L47"/>
  <c r="L48"/>
  <c r="L49"/>
  <c r="J42"/>
  <c r="J46"/>
  <c r="J47"/>
  <c r="J48"/>
  <c r="J49"/>
  <c r="J35"/>
  <c r="J38"/>
  <c r="J40"/>
  <c r="J41"/>
  <c r="J45"/>
  <c r="J36"/>
  <c r="J37"/>
  <c r="J43"/>
  <c r="J44"/>
  <c r="I34"/>
  <c r="G34"/>
  <c r="I33"/>
  <c r="G33"/>
  <c r="I31"/>
  <c r="G31"/>
  <c r="I32"/>
  <c r="G32"/>
  <c r="I30"/>
  <c r="G30"/>
  <c r="I29"/>
  <c r="G29"/>
  <c r="I28"/>
  <c r="G28"/>
  <c r="I27"/>
  <c r="G27"/>
  <c r="I26"/>
  <c r="G26"/>
  <c r="I25"/>
  <c r="G25"/>
  <c r="I24"/>
  <c r="G24"/>
  <c r="I23"/>
  <c r="G23"/>
  <c r="I22"/>
  <c r="G22"/>
  <c r="I21"/>
  <c r="G21"/>
  <c r="I20"/>
  <c r="G20"/>
  <c r="I19"/>
  <c r="G19"/>
  <c r="L19" l="1"/>
  <c r="L20"/>
  <c r="L21"/>
  <c r="L22"/>
  <c r="L23"/>
  <c r="L24"/>
  <c r="L25"/>
  <c r="L26"/>
  <c r="L27"/>
  <c r="L28"/>
  <c r="L29"/>
  <c r="L30"/>
  <c r="L32"/>
  <c r="L31"/>
  <c r="L33"/>
  <c r="L34"/>
  <c r="J19"/>
  <c r="J20"/>
  <c r="J23"/>
  <c r="J24"/>
  <c r="J25"/>
  <c r="J29"/>
  <c r="J30"/>
  <c r="J34"/>
  <c r="J26"/>
  <c r="J28"/>
  <c r="J32"/>
  <c r="J22"/>
  <c r="J33"/>
  <c r="J21"/>
  <c r="J27"/>
  <c r="J31"/>
  <c r="I18"/>
  <c r="G18"/>
  <c r="I17"/>
  <c r="G17"/>
  <c r="I16"/>
  <c r="G16"/>
  <c r="I15"/>
  <c r="G15"/>
  <c r="I12"/>
  <c r="G12"/>
  <c r="I13"/>
  <c r="G13"/>
  <c r="I14"/>
  <c r="G14"/>
  <c r="I11"/>
  <c r="G11"/>
  <c r="I10"/>
  <c r="G10"/>
  <c r="I9"/>
  <c r="G9"/>
  <c r="I8"/>
  <c r="G8"/>
  <c r="I7"/>
  <c r="G7"/>
  <c r="I6"/>
  <c r="G6"/>
  <c r="I5"/>
  <c r="G5"/>
  <c r="I4"/>
  <c r="G4"/>
  <c r="I3"/>
  <c r="G3"/>
  <c r="L3" l="1"/>
  <c r="L4"/>
  <c r="L5"/>
  <c r="L6"/>
  <c r="L7"/>
  <c r="L8"/>
  <c r="L9"/>
  <c r="L10"/>
  <c r="L11"/>
  <c r="L14"/>
  <c r="L13"/>
  <c r="L12"/>
  <c r="L15"/>
  <c r="L16"/>
  <c r="L17"/>
  <c r="L18"/>
  <c r="J7"/>
  <c r="J3"/>
  <c r="J8"/>
  <c r="J9"/>
  <c r="J10"/>
  <c r="J14"/>
  <c r="J15"/>
  <c r="J16"/>
  <c r="J17"/>
  <c r="J18"/>
  <c r="J4"/>
  <c r="J5"/>
  <c r="J12"/>
  <c r="J6"/>
  <c r="J11"/>
  <c r="J13"/>
</calcChain>
</file>

<file path=xl/sharedStrings.xml><?xml version="1.0" encoding="utf-8"?>
<sst xmlns="http://schemas.openxmlformats.org/spreadsheetml/2006/main" count="174" uniqueCount="131">
  <si>
    <t>序号</t>
  </si>
  <si>
    <t>准考证号</t>
  </si>
  <si>
    <t>姓名</t>
  </si>
  <si>
    <t>报考单位</t>
  </si>
  <si>
    <t>报考职位</t>
  </si>
  <si>
    <t>笔试总成绩</t>
  </si>
  <si>
    <t>笔试成绩÷2×40%</t>
  </si>
  <si>
    <t>面试成绩</t>
  </si>
  <si>
    <t>面试成绩×40%</t>
  </si>
  <si>
    <t>笔试成绩÷2×40%+面试成绩×40%</t>
  </si>
  <si>
    <t>01101015409</t>
  </si>
  <si>
    <t>丽水市莲都区行政服务中心</t>
  </si>
  <si>
    <t>工作人员1</t>
  </si>
  <si>
    <t>01101015408</t>
  </si>
  <si>
    <t>方晓屹</t>
  </si>
  <si>
    <t>01101015411</t>
  </si>
  <si>
    <t>徐晓涛</t>
  </si>
  <si>
    <t>工作人员2</t>
  </si>
  <si>
    <t>01101015410</t>
  </si>
  <si>
    <t>01101015611</t>
  </si>
  <si>
    <t>丽水市莲都区卫生监督所</t>
  </si>
  <si>
    <t>卫生监督执法</t>
  </si>
  <si>
    <t>01101015608</t>
  </si>
  <si>
    <t>许文翔</t>
  </si>
  <si>
    <t>01101015615</t>
  </si>
  <si>
    <t>丽水市莲都区卫生健康局</t>
  </si>
  <si>
    <t>工作人员</t>
  </si>
  <si>
    <t>01101015616</t>
  </si>
  <si>
    <t>01101015622</t>
  </si>
  <si>
    <t>叶露凡</t>
  </si>
  <si>
    <t>医疗卫生管理</t>
  </si>
  <si>
    <t>01101015623</t>
  </si>
  <si>
    <t>01101015416</t>
  </si>
  <si>
    <t>郑燕飞</t>
  </si>
  <si>
    <t>丽水市莲都区司法局</t>
  </si>
  <si>
    <t>财务</t>
  </si>
  <si>
    <t>01101015415</t>
  </si>
  <si>
    <t>吴秀华</t>
  </si>
  <si>
    <t>01101015422</t>
  </si>
  <si>
    <t>行政复议</t>
  </si>
  <si>
    <t>01101015418</t>
  </si>
  <si>
    <t>吴江微</t>
  </si>
  <si>
    <t>01101015506</t>
  </si>
  <si>
    <t>丽水市莲都区安全生产执法大队</t>
  </si>
  <si>
    <t>01101015508</t>
  </si>
  <si>
    <t>董利伟</t>
  </si>
  <si>
    <t>01101015512</t>
  </si>
  <si>
    <t>李东兴</t>
  </si>
  <si>
    <t>01101015513</t>
  </si>
  <si>
    <t>金凌翔</t>
  </si>
  <si>
    <t>01101015515</t>
  </si>
  <si>
    <t>会计</t>
  </si>
  <si>
    <t>01101015514</t>
  </si>
  <si>
    <t>徐婧文</t>
  </si>
  <si>
    <t>01101015518</t>
  </si>
  <si>
    <t>丽水市综合行政执法局莲都分局</t>
  </si>
  <si>
    <t>01101015519</t>
  </si>
  <si>
    <t>李芳菲</t>
  </si>
  <si>
    <t>01101015429</t>
  </si>
  <si>
    <t>叶永皓</t>
  </si>
  <si>
    <t>执法人员</t>
  </si>
  <si>
    <t>01101015428</t>
  </si>
  <si>
    <t>郑奕伟</t>
  </si>
  <si>
    <t>01101015521</t>
  </si>
  <si>
    <t>刘旭先</t>
  </si>
  <si>
    <t>丽水市莲都区城乡居民社会保险事业管理中心</t>
  </si>
  <si>
    <t>01101015520</t>
  </si>
  <si>
    <t>01101015524</t>
  </si>
  <si>
    <t>01101015523</t>
  </si>
  <si>
    <t>刘军丽</t>
  </si>
  <si>
    <t>01101015601</t>
  </si>
  <si>
    <t>章乐民</t>
  </si>
  <si>
    <t>丽水市莲都区市场监督管理局</t>
  </si>
  <si>
    <t>市场监管所工作人员1</t>
  </si>
  <si>
    <t>01101015602</t>
  </si>
  <si>
    <t>01101015529</t>
  </si>
  <si>
    <t>叶春武</t>
  </si>
  <si>
    <t>01101015527</t>
  </si>
  <si>
    <t>01101015606</t>
  </si>
  <si>
    <t>市场监管所工作人员2</t>
  </si>
  <si>
    <t>01101015605</t>
  </si>
  <si>
    <t>01101015405</t>
  </si>
  <si>
    <t>周晶琳</t>
  </si>
  <si>
    <t>丽水市莲都区档案馆和党史研究中心</t>
  </si>
  <si>
    <t>01101015401</t>
  </si>
  <si>
    <t>黄丽丹</t>
  </si>
  <si>
    <t>笔试成绩×40%</t>
  </si>
  <si>
    <t>笔试成绩×40%+面试成绩×40%</t>
  </si>
  <si>
    <t>中共丽水市莲都区委办公室</t>
  </si>
  <si>
    <t>综合文字</t>
  </si>
  <si>
    <t>丽水市莲都区人民政府办公室</t>
  </si>
  <si>
    <t>梅丹丹</t>
  </si>
  <si>
    <t>王璐涛</t>
  </si>
  <si>
    <t>练珊丽</t>
  </si>
  <si>
    <t>中共丽水市莲都区委党校</t>
  </si>
  <si>
    <t>丽水市莲都区精神文明建设指导中心</t>
  </si>
  <si>
    <t>李恬静</t>
  </si>
  <si>
    <t>项有明</t>
  </si>
  <si>
    <t>丽水市莲都区联城街道办事处</t>
  </si>
  <si>
    <t>王之胤</t>
  </si>
  <si>
    <t>华  婷</t>
    <phoneticPr fontId="4" type="noConversion"/>
  </si>
  <si>
    <t>序号</t>
    <phoneticPr fontId="4" type="noConversion"/>
  </si>
  <si>
    <t>考察分</t>
    <phoneticPr fontId="4" type="noConversion"/>
  </si>
  <si>
    <t>总分</t>
    <phoneticPr fontId="4" type="noConversion"/>
  </si>
  <si>
    <t>排名</t>
    <phoneticPr fontId="4" type="noConversion"/>
  </si>
  <si>
    <t>放弃考察</t>
    <phoneticPr fontId="4" type="noConversion"/>
  </si>
  <si>
    <t>放弃考察</t>
    <phoneticPr fontId="4" type="noConversion"/>
  </si>
  <si>
    <t>方  瑜</t>
    <phoneticPr fontId="4" type="noConversion"/>
  </si>
  <si>
    <t>刘  瑛</t>
    <phoneticPr fontId="4" type="noConversion"/>
  </si>
  <si>
    <t>张  晔</t>
    <phoneticPr fontId="4" type="noConversion"/>
  </si>
  <si>
    <t>季  阳</t>
    <phoneticPr fontId="4" type="noConversion"/>
  </si>
  <si>
    <t>王  琦</t>
    <phoneticPr fontId="4" type="noConversion"/>
  </si>
  <si>
    <t>赖  远</t>
    <phoneticPr fontId="4" type="noConversion"/>
  </si>
  <si>
    <t>王  林</t>
    <phoneticPr fontId="4" type="noConversion"/>
  </si>
  <si>
    <t>叶  硕</t>
    <phoneticPr fontId="4" type="noConversion"/>
  </si>
  <si>
    <t>周  佳</t>
    <phoneticPr fontId="4" type="noConversion"/>
  </si>
  <si>
    <t>华  煜</t>
    <phoneticPr fontId="4" type="noConversion"/>
  </si>
  <si>
    <t>蓝  婷</t>
    <phoneticPr fontId="4" type="noConversion"/>
  </si>
  <si>
    <t>夏  菁</t>
    <phoneticPr fontId="4" type="noConversion"/>
  </si>
  <si>
    <t>王  莹</t>
    <phoneticPr fontId="4" type="noConversion"/>
  </si>
  <si>
    <t>吴  健</t>
    <phoneticPr fontId="4" type="noConversion"/>
  </si>
  <si>
    <t>杨  曾</t>
    <phoneticPr fontId="4" type="noConversion"/>
  </si>
  <si>
    <t>余  克</t>
    <phoneticPr fontId="4" type="noConversion"/>
  </si>
  <si>
    <t>程  静</t>
    <phoneticPr fontId="4" type="noConversion"/>
  </si>
  <si>
    <t>卢  立</t>
    <phoneticPr fontId="4" type="noConversion"/>
  </si>
  <si>
    <t>备注</t>
    <phoneticPr fontId="4" type="noConversion"/>
  </si>
  <si>
    <t>是否入围体检</t>
    <phoneticPr fontId="4" type="noConversion"/>
  </si>
  <si>
    <t>报考职位</t>
    <phoneticPr fontId="4" type="noConversion"/>
  </si>
  <si>
    <t>是</t>
    <phoneticPr fontId="4" type="noConversion"/>
  </si>
  <si>
    <t>陈  旭</t>
    <phoneticPr fontId="4" type="noConversion"/>
  </si>
  <si>
    <t>莲都区2019年下半年公开选调公务员总成绩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</si>
</sst>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9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6"/>
      <color theme="1"/>
      <name val="方正小标宋简体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9"/>
  <sheetViews>
    <sheetView tabSelected="1" workbookViewId="0">
      <pane xSplit="1" ySplit="2" topLeftCell="B39" activePane="bottomRight" state="frozen"/>
      <selection pane="topRight" activeCell="B1" sqref="B1"/>
      <selection pane="bottomLeft" activeCell="A3" sqref="A3"/>
      <selection pane="bottomRight" activeCell="L52" sqref="L52"/>
    </sheetView>
  </sheetViews>
  <sheetFormatPr defaultColWidth="9" defaultRowHeight="13.5"/>
  <cols>
    <col min="1" max="1" width="6.125" style="17" customWidth="1"/>
    <col min="2" max="2" width="11.875" style="17" customWidth="1"/>
    <col min="3" max="3" width="9.625" style="17" customWidth="1"/>
    <col min="4" max="4" width="8.25" style="17" customWidth="1"/>
    <col min="5" max="5" width="11.5" style="17" customWidth="1"/>
    <col min="6" max="6" width="8" style="17" bestFit="1" customWidth="1"/>
    <col min="7" max="7" width="8.875" style="17" bestFit="1" customWidth="1"/>
    <col min="8" max="9" width="8" style="17" bestFit="1" customWidth="1"/>
    <col min="10" max="10" width="11.125" style="17" customWidth="1"/>
    <col min="11" max="11" width="10.125" style="23" customWidth="1"/>
    <col min="12" max="12" width="8.5" style="17" customWidth="1"/>
    <col min="13" max="13" width="8.125" style="24" customWidth="1"/>
    <col min="14" max="14" width="6.375" style="24" customWidth="1"/>
    <col min="15" max="15" width="5.875" style="17" customWidth="1"/>
    <col min="16" max="16384" width="9" style="17"/>
  </cols>
  <sheetData>
    <row r="1" spans="1:15" ht="28.5" customHeight="1">
      <c r="A1" s="33" t="s">
        <v>130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20" customFormat="1" ht="44.25" customHeight="1">
      <c r="A2" s="12" t="s">
        <v>0</v>
      </c>
      <c r="B2" s="12" t="s">
        <v>3</v>
      </c>
      <c r="C2" s="12" t="s">
        <v>127</v>
      </c>
      <c r="D2" s="12" t="s">
        <v>2</v>
      </c>
      <c r="E2" s="12" t="s">
        <v>1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0" t="s">
        <v>102</v>
      </c>
      <c r="L2" s="11" t="s">
        <v>103</v>
      </c>
      <c r="M2" s="18" t="s">
        <v>104</v>
      </c>
      <c r="N2" s="12" t="s">
        <v>126</v>
      </c>
      <c r="O2" s="12" t="s">
        <v>125</v>
      </c>
    </row>
    <row r="3" spans="1:15" s="15" customFormat="1" ht="32.25" customHeight="1">
      <c r="A3" s="1">
        <v>1</v>
      </c>
      <c r="B3" s="25" t="s">
        <v>55</v>
      </c>
      <c r="C3" s="25" t="s">
        <v>51</v>
      </c>
      <c r="D3" s="3" t="s">
        <v>100</v>
      </c>
      <c r="E3" s="2" t="s">
        <v>54</v>
      </c>
      <c r="F3" s="5">
        <v>141.9</v>
      </c>
      <c r="G3" s="6">
        <f>F3/2*40%</f>
        <v>28.380000000000003</v>
      </c>
      <c r="H3" s="7">
        <v>81.599999999999994</v>
      </c>
      <c r="I3" s="6">
        <f>H3*40%</f>
        <v>32.64</v>
      </c>
      <c r="J3" s="6">
        <f>G3+I3</f>
        <v>61.02</v>
      </c>
      <c r="K3" s="7">
        <v>17.399999999999999</v>
      </c>
      <c r="L3" s="6">
        <f t="shared" ref="L3:L49" si="0">G3+I3+K3</f>
        <v>78.42</v>
      </c>
      <c r="M3" s="13">
        <v>1</v>
      </c>
      <c r="N3" s="13" t="s">
        <v>128</v>
      </c>
      <c r="O3" s="14"/>
    </row>
    <row r="4" spans="1:15" s="15" customFormat="1" ht="32.25" customHeight="1">
      <c r="A4" s="1">
        <v>2</v>
      </c>
      <c r="B4" s="32"/>
      <c r="C4" s="26"/>
      <c r="D4" s="4" t="s">
        <v>57</v>
      </c>
      <c r="E4" s="2" t="s">
        <v>56</v>
      </c>
      <c r="F4" s="5">
        <v>139.6</v>
      </c>
      <c r="G4" s="6">
        <f>F4/2*40%</f>
        <v>27.92</v>
      </c>
      <c r="H4" s="7">
        <v>81.400000000000006</v>
      </c>
      <c r="I4" s="6">
        <f>H4*40%</f>
        <v>32.56</v>
      </c>
      <c r="J4" s="6">
        <f>G4+I4</f>
        <v>60.480000000000004</v>
      </c>
      <c r="K4" s="7">
        <v>17.3</v>
      </c>
      <c r="L4" s="6">
        <f t="shared" si="0"/>
        <v>77.78</v>
      </c>
      <c r="M4" s="13">
        <v>2</v>
      </c>
      <c r="N4" s="13"/>
      <c r="O4" s="14"/>
    </row>
    <row r="5" spans="1:15" s="15" customFormat="1" ht="32.25" customHeight="1">
      <c r="A5" s="1">
        <v>3</v>
      </c>
      <c r="B5" s="32"/>
      <c r="C5" s="27" t="s">
        <v>60</v>
      </c>
      <c r="D5" s="4" t="s">
        <v>59</v>
      </c>
      <c r="E5" s="2" t="s">
        <v>58</v>
      </c>
      <c r="F5" s="5">
        <v>147.5</v>
      </c>
      <c r="G5" s="6">
        <f t="shared" ref="G5:G34" si="1">F5/2*40%</f>
        <v>29.5</v>
      </c>
      <c r="H5" s="7">
        <v>78.8</v>
      </c>
      <c r="I5" s="6">
        <f t="shared" ref="I5:I34" si="2">H5*40%</f>
        <v>31.52</v>
      </c>
      <c r="J5" s="6">
        <f t="shared" ref="J5:J34" si="3">G5+I5</f>
        <v>61.019999999999996</v>
      </c>
      <c r="K5" s="7">
        <v>17</v>
      </c>
      <c r="L5" s="6">
        <f t="shared" si="0"/>
        <v>78.02</v>
      </c>
      <c r="M5" s="13">
        <v>1</v>
      </c>
      <c r="N5" s="13" t="s">
        <v>128</v>
      </c>
      <c r="O5" s="14"/>
    </row>
    <row r="6" spans="1:15" s="15" customFormat="1" ht="32.25" customHeight="1">
      <c r="A6" s="1">
        <v>4</v>
      </c>
      <c r="B6" s="26"/>
      <c r="C6" s="29"/>
      <c r="D6" s="4" t="s">
        <v>62</v>
      </c>
      <c r="E6" s="2" t="s">
        <v>61</v>
      </c>
      <c r="F6" s="5">
        <v>144.69999999999999</v>
      </c>
      <c r="G6" s="6">
        <f t="shared" si="1"/>
        <v>28.939999999999998</v>
      </c>
      <c r="H6" s="7">
        <v>77</v>
      </c>
      <c r="I6" s="6">
        <f t="shared" si="2"/>
        <v>30.8</v>
      </c>
      <c r="J6" s="6">
        <f t="shared" si="3"/>
        <v>59.739999999999995</v>
      </c>
      <c r="K6" s="7"/>
      <c r="L6" s="6">
        <f t="shared" si="0"/>
        <v>59.739999999999995</v>
      </c>
      <c r="M6" s="13" t="s">
        <v>106</v>
      </c>
      <c r="N6" s="13"/>
      <c r="O6" s="14"/>
    </row>
    <row r="7" spans="1:15" s="15" customFormat="1" ht="32.25" customHeight="1">
      <c r="A7" s="1">
        <v>5</v>
      </c>
      <c r="B7" s="25" t="s">
        <v>65</v>
      </c>
      <c r="C7" s="25" t="s">
        <v>12</v>
      </c>
      <c r="D7" s="4" t="s">
        <v>64</v>
      </c>
      <c r="E7" s="2" t="s">
        <v>63</v>
      </c>
      <c r="F7" s="5">
        <v>141.6</v>
      </c>
      <c r="G7" s="6">
        <f t="shared" si="1"/>
        <v>28.32</v>
      </c>
      <c r="H7" s="7">
        <v>79.400000000000006</v>
      </c>
      <c r="I7" s="6">
        <f t="shared" si="2"/>
        <v>31.760000000000005</v>
      </c>
      <c r="J7" s="6">
        <f t="shared" si="3"/>
        <v>60.080000000000005</v>
      </c>
      <c r="K7" s="7">
        <v>17.2</v>
      </c>
      <c r="L7" s="6">
        <f t="shared" si="0"/>
        <v>77.28</v>
      </c>
      <c r="M7" s="13">
        <v>1</v>
      </c>
      <c r="N7" s="13" t="s">
        <v>128</v>
      </c>
      <c r="O7" s="14"/>
    </row>
    <row r="8" spans="1:15" s="15" customFormat="1" ht="32.25" customHeight="1">
      <c r="A8" s="1">
        <v>6</v>
      </c>
      <c r="B8" s="32"/>
      <c r="C8" s="26"/>
      <c r="D8" s="4" t="s">
        <v>107</v>
      </c>
      <c r="E8" s="2" t="s">
        <v>66</v>
      </c>
      <c r="F8" s="5">
        <v>138.30000000000001</v>
      </c>
      <c r="G8" s="6">
        <f t="shared" si="1"/>
        <v>27.660000000000004</v>
      </c>
      <c r="H8" s="7">
        <v>78</v>
      </c>
      <c r="I8" s="6">
        <f t="shared" si="2"/>
        <v>31.200000000000003</v>
      </c>
      <c r="J8" s="6">
        <f t="shared" si="3"/>
        <v>58.860000000000007</v>
      </c>
      <c r="K8" s="7">
        <v>18</v>
      </c>
      <c r="L8" s="6">
        <f t="shared" si="0"/>
        <v>76.860000000000014</v>
      </c>
      <c r="M8" s="13">
        <v>2</v>
      </c>
      <c r="N8" s="13"/>
      <c r="O8" s="14"/>
    </row>
    <row r="9" spans="1:15" s="15" customFormat="1" ht="32.25" customHeight="1">
      <c r="A9" s="1">
        <v>7</v>
      </c>
      <c r="B9" s="32"/>
      <c r="C9" s="25" t="s">
        <v>17</v>
      </c>
      <c r="D9" s="4" t="s">
        <v>108</v>
      </c>
      <c r="E9" s="2" t="s">
        <v>67</v>
      </c>
      <c r="F9" s="5">
        <v>145.80000000000001</v>
      </c>
      <c r="G9" s="6">
        <f t="shared" si="1"/>
        <v>29.160000000000004</v>
      </c>
      <c r="H9" s="7">
        <v>78.2</v>
      </c>
      <c r="I9" s="6">
        <f t="shared" si="2"/>
        <v>31.28</v>
      </c>
      <c r="J9" s="6">
        <f t="shared" si="3"/>
        <v>60.440000000000005</v>
      </c>
      <c r="K9" s="7"/>
      <c r="L9" s="6">
        <f>G9+I9+K9</f>
        <v>60.440000000000005</v>
      </c>
      <c r="M9" s="13" t="s">
        <v>105</v>
      </c>
      <c r="N9" s="13"/>
      <c r="O9" s="14"/>
    </row>
    <row r="10" spans="1:15" s="15" customFormat="1" ht="32.25" customHeight="1">
      <c r="A10" s="1">
        <v>8</v>
      </c>
      <c r="B10" s="26"/>
      <c r="C10" s="26"/>
      <c r="D10" s="4" t="s">
        <v>69</v>
      </c>
      <c r="E10" s="2" t="s">
        <v>68</v>
      </c>
      <c r="F10" s="5">
        <v>132.4</v>
      </c>
      <c r="G10" s="6">
        <f t="shared" si="1"/>
        <v>26.480000000000004</v>
      </c>
      <c r="H10" s="7">
        <v>76.599999999999994</v>
      </c>
      <c r="I10" s="6">
        <f t="shared" si="2"/>
        <v>30.64</v>
      </c>
      <c r="J10" s="6">
        <f t="shared" si="3"/>
        <v>57.120000000000005</v>
      </c>
      <c r="K10" s="7">
        <v>17.2</v>
      </c>
      <c r="L10" s="6">
        <f t="shared" si="0"/>
        <v>74.320000000000007</v>
      </c>
      <c r="M10" s="13">
        <v>1</v>
      </c>
      <c r="N10" s="13" t="s">
        <v>128</v>
      </c>
      <c r="O10" s="14"/>
    </row>
    <row r="11" spans="1:15" s="15" customFormat="1" ht="32.25" customHeight="1">
      <c r="A11" s="1">
        <v>9</v>
      </c>
      <c r="B11" s="25" t="s">
        <v>72</v>
      </c>
      <c r="C11" s="25" t="s">
        <v>73</v>
      </c>
      <c r="D11" s="3" t="s">
        <v>71</v>
      </c>
      <c r="E11" s="2" t="s">
        <v>70</v>
      </c>
      <c r="F11" s="5">
        <v>152.19999999999999</v>
      </c>
      <c r="G11" s="6">
        <f t="shared" si="1"/>
        <v>30.439999999999998</v>
      </c>
      <c r="H11" s="7">
        <v>79.599999999999994</v>
      </c>
      <c r="I11" s="6">
        <f t="shared" si="2"/>
        <v>31.84</v>
      </c>
      <c r="J11" s="6">
        <f t="shared" si="3"/>
        <v>62.28</v>
      </c>
      <c r="K11" s="7">
        <v>15.5</v>
      </c>
      <c r="L11" s="6">
        <f t="shared" si="0"/>
        <v>77.78</v>
      </c>
      <c r="M11" s="13">
        <v>1</v>
      </c>
      <c r="N11" s="13" t="s">
        <v>128</v>
      </c>
      <c r="O11" s="14"/>
    </row>
    <row r="12" spans="1:15" s="15" customFormat="1" ht="32.25" customHeight="1">
      <c r="A12" s="1">
        <v>10</v>
      </c>
      <c r="B12" s="32"/>
      <c r="C12" s="32"/>
      <c r="D12" s="4" t="s">
        <v>76</v>
      </c>
      <c r="E12" s="2" t="s">
        <v>75</v>
      </c>
      <c r="F12" s="5">
        <v>145.69999999999999</v>
      </c>
      <c r="G12" s="6">
        <f>F12/2*40%</f>
        <v>29.14</v>
      </c>
      <c r="H12" s="7">
        <v>79.2</v>
      </c>
      <c r="I12" s="6">
        <f>H12*40%</f>
        <v>31.680000000000003</v>
      </c>
      <c r="J12" s="6">
        <f>G12+I12</f>
        <v>60.820000000000007</v>
      </c>
      <c r="K12" s="7">
        <v>16</v>
      </c>
      <c r="L12" s="6">
        <f>G12+I12+K12</f>
        <v>76.820000000000007</v>
      </c>
      <c r="M12" s="13">
        <v>2</v>
      </c>
      <c r="N12" s="13" t="s">
        <v>128</v>
      </c>
      <c r="O12" s="14"/>
    </row>
    <row r="13" spans="1:15" s="15" customFormat="1" ht="32.25" customHeight="1">
      <c r="A13" s="1">
        <v>11</v>
      </c>
      <c r="B13" s="32"/>
      <c r="C13" s="32"/>
      <c r="D13" s="16" t="s">
        <v>129</v>
      </c>
      <c r="E13" s="2" t="s">
        <v>77</v>
      </c>
      <c r="F13" s="5">
        <v>145.4</v>
      </c>
      <c r="G13" s="6">
        <f>F13/2*40%</f>
        <v>29.080000000000002</v>
      </c>
      <c r="H13" s="7">
        <v>80</v>
      </c>
      <c r="I13" s="6">
        <f>H13*40%</f>
        <v>32</v>
      </c>
      <c r="J13" s="6">
        <f>G13+I13</f>
        <v>61.08</v>
      </c>
      <c r="K13" s="7">
        <v>15.5</v>
      </c>
      <c r="L13" s="6">
        <f t="shared" si="0"/>
        <v>76.58</v>
      </c>
      <c r="M13" s="13">
        <v>3</v>
      </c>
      <c r="N13" s="13"/>
      <c r="O13" s="14"/>
    </row>
    <row r="14" spans="1:15" s="15" customFormat="1" ht="32.25" customHeight="1">
      <c r="A14" s="1">
        <v>12</v>
      </c>
      <c r="B14" s="32"/>
      <c r="C14" s="26"/>
      <c r="D14" s="3" t="s">
        <v>109</v>
      </c>
      <c r="E14" s="2" t="s">
        <v>74</v>
      </c>
      <c r="F14" s="5">
        <v>150.5</v>
      </c>
      <c r="G14" s="6">
        <f>F14/2*40%</f>
        <v>30.1</v>
      </c>
      <c r="H14" s="7">
        <v>77.599999999999994</v>
      </c>
      <c r="I14" s="6">
        <f>H14*40%</f>
        <v>31.04</v>
      </c>
      <c r="J14" s="6">
        <f>G14+I14</f>
        <v>61.14</v>
      </c>
      <c r="K14" s="7">
        <v>15</v>
      </c>
      <c r="L14" s="6">
        <f>G14+I14+K14</f>
        <v>76.14</v>
      </c>
      <c r="M14" s="13">
        <v>4</v>
      </c>
      <c r="N14" s="13"/>
      <c r="O14" s="14"/>
    </row>
    <row r="15" spans="1:15" s="15" customFormat="1" ht="32.25" customHeight="1">
      <c r="A15" s="1">
        <v>13</v>
      </c>
      <c r="B15" s="32"/>
      <c r="C15" s="30" t="s">
        <v>79</v>
      </c>
      <c r="D15" s="4" t="s">
        <v>110</v>
      </c>
      <c r="E15" s="2" t="s">
        <v>78</v>
      </c>
      <c r="F15" s="5">
        <v>150.4</v>
      </c>
      <c r="G15" s="6">
        <f t="shared" si="1"/>
        <v>30.080000000000002</v>
      </c>
      <c r="H15" s="7">
        <v>83</v>
      </c>
      <c r="I15" s="6">
        <f t="shared" si="2"/>
        <v>33.200000000000003</v>
      </c>
      <c r="J15" s="6">
        <f t="shared" si="3"/>
        <v>63.28</v>
      </c>
      <c r="K15" s="7">
        <v>16</v>
      </c>
      <c r="L15" s="6">
        <f t="shared" si="0"/>
        <v>79.28</v>
      </c>
      <c r="M15" s="13">
        <v>1</v>
      </c>
      <c r="N15" s="13" t="s">
        <v>128</v>
      </c>
      <c r="O15" s="14"/>
    </row>
    <row r="16" spans="1:15" s="15" customFormat="1" ht="32.25" customHeight="1">
      <c r="A16" s="1">
        <v>14</v>
      </c>
      <c r="B16" s="26"/>
      <c r="C16" s="31"/>
      <c r="D16" s="3" t="s">
        <v>111</v>
      </c>
      <c r="E16" s="2" t="s">
        <v>80</v>
      </c>
      <c r="F16" s="5">
        <v>131.30000000000001</v>
      </c>
      <c r="G16" s="6">
        <f t="shared" si="1"/>
        <v>26.260000000000005</v>
      </c>
      <c r="H16" s="7">
        <v>76.599999999999994</v>
      </c>
      <c r="I16" s="6">
        <f t="shared" si="2"/>
        <v>30.64</v>
      </c>
      <c r="J16" s="6">
        <f t="shared" si="3"/>
        <v>56.900000000000006</v>
      </c>
      <c r="K16" s="7">
        <v>15.5</v>
      </c>
      <c r="L16" s="6">
        <f t="shared" si="0"/>
        <v>72.400000000000006</v>
      </c>
      <c r="M16" s="13">
        <v>2</v>
      </c>
      <c r="N16" s="13"/>
      <c r="O16" s="14"/>
    </row>
    <row r="17" spans="1:15" s="15" customFormat="1" ht="37.5" customHeight="1">
      <c r="A17" s="1">
        <v>15</v>
      </c>
      <c r="B17" s="27" t="s">
        <v>83</v>
      </c>
      <c r="C17" s="27" t="s">
        <v>26</v>
      </c>
      <c r="D17" s="3" t="s">
        <v>82</v>
      </c>
      <c r="E17" s="2" t="s">
        <v>81</v>
      </c>
      <c r="F17" s="5">
        <v>144.1</v>
      </c>
      <c r="G17" s="6">
        <f t="shared" si="1"/>
        <v>28.82</v>
      </c>
      <c r="H17" s="7">
        <v>82.4</v>
      </c>
      <c r="I17" s="6">
        <f t="shared" si="2"/>
        <v>32.96</v>
      </c>
      <c r="J17" s="6">
        <f t="shared" si="3"/>
        <v>61.78</v>
      </c>
      <c r="K17" s="7">
        <v>17.7</v>
      </c>
      <c r="L17" s="6">
        <f t="shared" si="0"/>
        <v>79.48</v>
      </c>
      <c r="M17" s="13">
        <v>1</v>
      </c>
      <c r="N17" s="13" t="s">
        <v>128</v>
      </c>
      <c r="O17" s="14"/>
    </row>
    <row r="18" spans="1:15" s="15" customFormat="1" ht="37.5" customHeight="1">
      <c r="A18" s="1">
        <v>16</v>
      </c>
      <c r="B18" s="29"/>
      <c r="C18" s="29"/>
      <c r="D18" s="4" t="s">
        <v>85</v>
      </c>
      <c r="E18" s="2" t="s">
        <v>84</v>
      </c>
      <c r="F18" s="5">
        <v>142.4</v>
      </c>
      <c r="G18" s="6">
        <f t="shared" si="1"/>
        <v>28.480000000000004</v>
      </c>
      <c r="H18" s="7">
        <v>79.400000000000006</v>
      </c>
      <c r="I18" s="6">
        <f t="shared" si="2"/>
        <v>31.760000000000005</v>
      </c>
      <c r="J18" s="6">
        <f t="shared" si="3"/>
        <v>60.240000000000009</v>
      </c>
      <c r="K18" s="7">
        <v>17.399999999999999</v>
      </c>
      <c r="L18" s="6">
        <f t="shared" si="0"/>
        <v>77.640000000000015</v>
      </c>
      <c r="M18" s="13">
        <v>2</v>
      </c>
      <c r="N18" s="13"/>
      <c r="O18" s="14"/>
    </row>
    <row r="19" spans="1:15" s="15" customFormat="1" ht="37.5" customHeight="1">
      <c r="A19" s="1">
        <v>17</v>
      </c>
      <c r="B19" s="27" t="s">
        <v>20</v>
      </c>
      <c r="C19" s="30" t="s">
        <v>21</v>
      </c>
      <c r="D19" s="3" t="s">
        <v>112</v>
      </c>
      <c r="E19" s="2" t="s">
        <v>19</v>
      </c>
      <c r="F19" s="5">
        <v>147.6</v>
      </c>
      <c r="G19" s="6">
        <f t="shared" si="1"/>
        <v>29.52</v>
      </c>
      <c r="H19" s="6">
        <v>82.2</v>
      </c>
      <c r="I19" s="6">
        <f t="shared" si="2"/>
        <v>32.880000000000003</v>
      </c>
      <c r="J19" s="6">
        <f t="shared" si="3"/>
        <v>62.400000000000006</v>
      </c>
      <c r="K19" s="7">
        <v>18.5</v>
      </c>
      <c r="L19" s="6">
        <f t="shared" si="0"/>
        <v>80.900000000000006</v>
      </c>
      <c r="M19" s="13">
        <v>1</v>
      </c>
      <c r="N19" s="13" t="s">
        <v>128</v>
      </c>
      <c r="O19" s="14"/>
    </row>
    <row r="20" spans="1:15" s="15" customFormat="1" ht="37.5" customHeight="1">
      <c r="A20" s="1">
        <v>18</v>
      </c>
      <c r="B20" s="29"/>
      <c r="C20" s="31"/>
      <c r="D20" s="3" t="s">
        <v>23</v>
      </c>
      <c r="E20" s="2" t="s">
        <v>22</v>
      </c>
      <c r="F20" s="5">
        <v>147</v>
      </c>
      <c r="G20" s="6">
        <f t="shared" si="1"/>
        <v>29.400000000000002</v>
      </c>
      <c r="H20" s="6">
        <v>75</v>
      </c>
      <c r="I20" s="6">
        <f t="shared" si="2"/>
        <v>30</v>
      </c>
      <c r="J20" s="6">
        <f t="shared" si="3"/>
        <v>59.400000000000006</v>
      </c>
      <c r="K20" s="7">
        <v>17.5</v>
      </c>
      <c r="L20" s="6">
        <f t="shared" si="0"/>
        <v>76.900000000000006</v>
      </c>
      <c r="M20" s="13">
        <v>2</v>
      </c>
      <c r="N20" s="13"/>
      <c r="O20" s="14"/>
    </row>
    <row r="21" spans="1:15" s="15" customFormat="1" ht="37.5" customHeight="1">
      <c r="A21" s="1">
        <v>19</v>
      </c>
      <c r="B21" s="27" t="s">
        <v>25</v>
      </c>
      <c r="C21" s="30" t="s">
        <v>26</v>
      </c>
      <c r="D21" s="3" t="s">
        <v>113</v>
      </c>
      <c r="E21" s="2" t="s">
        <v>24</v>
      </c>
      <c r="F21" s="5">
        <v>150.30000000000001</v>
      </c>
      <c r="G21" s="6">
        <f t="shared" si="1"/>
        <v>30.060000000000002</v>
      </c>
      <c r="H21" s="6">
        <v>78.599999999999994</v>
      </c>
      <c r="I21" s="6">
        <f t="shared" si="2"/>
        <v>31.439999999999998</v>
      </c>
      <c r="J21" s="6">
        <f t="shared" si="3"/>
        <v>61.5</v>
      </c>
      <c r="K21" s="7">
        <v>19</v>
      </c>
      <c r="L21" s="6">
        <f t="shared" si="0"/>
        <v>80.5</v>
      </c>
      <c r="M21" s="13">
        <v>1</v>
      </c>
      <c r="N21" s="13" t="s">
        <v>128</v>
      </c>
      <c r="O21" s="14"/>
    </row>
    <row r="22" spans="1:15" s="15" customFormat="1" ht="37.5" customHeight="1">
      <c r="A22" s="1">
        <v>20</v>
      </c>
      <c r="B22" s="28"/>
      <c r="C22" s="31"/>
      <c r="D22" s="3" t="s">
        <v>114</v>
      </c>
      <c r="E22" s="2" t="s">
        <v>27</v>
      </c>
      <c r="F22" s="5">
        <v>148.1</v>
      </c>
      <c r="G22" s="6">
        <f t="shared" si="1"/>
        <v>29.62</v>
      </c>
      <c r="H22" s="6">
        <v>78.2</v>
      </c>
      <c r="I22" s="6">
        <f t="shared" si="2"/>
        <v>31.28</v>
      </c>
      <c r="J22" s="6">
        <f t="shared" si="3"/>
        <v>60.900000000000006</v>
      </c>
      <c r="K22" s="7">
        <v>18</v>
      </c>
      <c r="L22" s="6">
        <f t="shared" si="0"/>
        <v>78.900000000000006</v>
      </c>
      <c r="M22" s="13">
        <v>2</v>
      </c>
      <c r="N22" s="13"/>
      <c r="O22" s="14"/>
    </row>
    <row r="23" spans="1:15" s="15" customFormat="1" ht="37.5" customHeight="1">
      <c r="A23" s="1">
        <v>21</v>
      </c>
      <c r="B23" s="28"/>
      <c r="C23" s="30" t="s">
        <v>30</v>
      </c>
      <c r="D23" s="3" t="s">
        <v>115</v>
      </c>
      <c r="E23" s="2" t="s">
        <v>31</v>
      </c>
      <c r="F23" s="5">
        <v>138.6</v>
      </c>
      <c r="G23" s="6">
        <f t="shared" si="1"/>
        <v>27.72</v>
      </c>
      <c r="H23" s="6">
        <v>80</v>
      </c>
      <c r="I23" s="6">
        <f t="shared" si="2"/>
        <v>32</v>
      </c>
      <c r="J23" s="6">
        <f t="shared" si="3"/>
        <v>59.72</v>
      </c>
      <c r="K23" s="7">
        <v>18.5</v>
      </c>
      <c r="L23" s="6">
        <f t="shared" si="0"/>
        <v>78.22</v>
      </c>
      <c r="M23" s="13">
        <v>1</v>
      </c>
      <c r="N23" s="13" t="s">
        <v>128</v>
      </c>
      <c r="O23" s="14"/>
    </row>
    <row r="24" spans="1:15" s="15" customFormat="1" ht="37.5" customHeight="1">
      <c r="A24" s="1">
        <v>22</v>
      </c>
      <c r="B24" s="29"/>
      <c r="C24" s="31"/>
      <c r="D24" s="3" t="s">
        <v>29</v>
      </c>
      <c r="E24" s="2" t="s">
        <v>28</v>
      </c>
      <c r="F24" s="5">
        <v>141.9</v>
      </c>
      <c r="G24" s="6">
        <f t="shared" si="1"/>
        <v>28.380000000000003</v>
      </c>
      <c r="H24" s="6">
        <v>77.2</v>
      </c>
      <c r="I24" s="6">
        <f t="shared" si="2"/>
        <v>30.880000000000003</v>
      </c>
      <c r="J24" s="6">
        <f t="shared" si="3"/>
        <v>59.260000000000005</v>
      </c>
      <c r="K24" s="7">
        <v>17.5</v>
      </c>
      <c r="L24" s="6">
        <f t="shared" si="0"/>
        <v>76.760000000000005</v>
      </c>
      <c r="M24" s="13">
        <v>2</v>
      </c>
      <c r="N24" s="13"/>
      <c r="O24" s="14"/>
    </row>
    <row r="25" spans="1:15" s="15" customFormat="1" ht="37.5" customHeight="1">
      <c r="A25" s="1">
        <v>23</v>
      </c>
      <c r="B25" s="27" t="s">
        <v>34</v>
      </c>
      <c r="C25" s="27" t="s">
        <v>35</v>
      </c>
      <c r="D25" s="4" t="s">
        <v>37</v>
      </c>
      <c r="E25" s="2" t="s">
        <v>36</v>
      </c>
      <c r="F25" s="5">
        <v>143.69999999999999</v>
      </c>
      <c r="G25" s="6">
        <f t="shared" si="1"/>
        <v>28.74</v>
      </c>
      <c r="H25" s="6">
        <v>84</v>
      </c>
      <c r="I25" s="6">
        <f t="shared" si="2"/>
        <v>33.6</v>
      </c>
      <c r="J25" s="6">
        <f t="shared" si="3"/>
        <v>62.34</v>
      </c>
      <c r="K25" s="7">
        <v>18</v>
      </c>
      <c r="L25" s="6">
        <f t="shared" si="0"/>
        <v>80.34</v>
      </c>
      <c r="M25" s="13">
        <v>1</v>
      </c>
      <c r="N25" s="13" t="s">
        <v>128</v>
      </c>
      <c r="O25" s="14"/>
    </row>
    <row r="26" spans="1:15" s="15" customFormat="1" ht="37.5" customHeight="1">
      <c r="A26" s="1">
        <v>24</v>
      </c>
      <c r="B26" s="28"/>
      <c r="C26" s="29"/>
      <c r="D26" s="4" t="s">
        <v>33</v>
      </c>
      <c r="E26" s="2" t="s">
        <v>32</v>
      </c>
      <c r="F26" s="5">
        <v>147.9</v>
      </c>
      <c r="G26" s="6">
        <f t="shared" si="1"/>
        <v>29.580000000000002</v>
      </c>
      <c r="H26" s="6">
        <v>75</v>
      </c>
      <c r="I26" s="6">
        <f t="shared" si="2"/>
        <v>30</v>
      </c>
      <c r="J26" s="6">
        <f t="shared" si="3"/>
        <v>59.58</v>
      </c>
      <c r="K26" s="7">
        <v>17</v>
      </c>
      <c r="L26" s="6">
        <f t="shared" si="0"/>
        <v>76.58</v>
      </c>
      <c r="M26" s="13">
        <v>2</v>
      </c>
      <c r="N26" s="13"/>
      <c r="O26" s="14"/>
    </row>
    <row r="27" spans="1:15" s="15" customFormat="1" ht="37.5" customHeight="1">
      <c r="A27" s="1">
        <v>25</v>
      </c>
      <c r="B27" s="28"/>
      <c r="C27" s="27" t="s">
        <v>39</v>
      </c>
      <c r="D27" s="4" t="s">
        <v>41</v>
      </c>
      <c r="E27" s="2" t="s">
        <v>40</v>
      </c>
      <c r="F27" s="5">
        <v>152.1</v>
      </c>
      <c r="G27" s="6">
        <f t="shared" si="1"/>
        <v>30.42</v>
      </c>
      <c r="H27" s="6">
        <v>79.599999999999994</v>
      </c>
      <c r="I27" s="6">
        <f t="shared" si="2"/>
        <v>31.84</v>
      </c>
      <c r="J27" s="6">
        <f t="shared" si="3"/>
        <v>62.260000000000005</v>
      </c>
      <c r="K27" s="7">
        <v>18.5</v>
      </c>
      <c r="L27" s="6">
        <f t="shared" si="0"/>
        <v>80.760000000000005</v>
      </c>
      <c r="M27" s="13">
        <v>1</v>
      </c>
      <c r="N27" s="13" t="s">
        <v>128</v>
      </c>
      <c r="O27" s="14"/>
    </row>
    <row r="28" spans="1:15" s="15" customFormat="1" ht="37.5" customHeight="1">
      <c r="A28" s="1">
        <v>26</v>
      </c>
      <c r="B28" s="29"/>
      <c r="C28" s="29"/>
      <c r="D28" s="3" t="s">
        <v>116</v>
      </c>
      <c r="E28" s="2" t="s">
        <v>38</v>
      </c>
      <c r="F28" s="5">
        <v>152.1</v>
      </c>
      <c r="G28" s="6">
        <f t="shared" si="1"/>
        <v>30.42</v>
      </c>
      <c r="H28" s="6">
        <v>79.2</v>
      </c>
      <c r="I28" s="6">
        <f t="shared" si="2"/>
        <v>31.680000000000003</v>
      </c>
      <c r="J28" s="6">
        <f t="shared" si="3"/>
        <v>62.100000000000009</v>
      </c>
      <c r="K28" s="7">
        <v>17.5</v>
      </c>
      <c r="L28" s="6">
        <f t="shared" si="0"/>
        <v>79.600000000000009</v>
      </c>
      <c r="M28" s="13">
        <v>2</v>
      </c>
      <c r="N28" s="13"/>
      <c r="O28" s="14"/>
    </row>
    <row r="29" spans="1:15" s="15" customFormat="1" ht="37.5" customHeight="1">
      <c r="A29" s="1">
        <v>27</v>
      </c>
      <c r="B29" s="27" t="s">
        <v>43</v>
      </c>
      <c r="C29" s="27" t="s">
        <v>12</v>
      </c>
      <c r="D29" s="3" t="s">
        <v>117</v>
      </c>
      <c r="E29" s="2" t="s">
        <v>42</v>
      </c>
      <c r="F29" s="5">
        <v>147.19999999999999</v>
      </c>
      <c r="G29" s="6">
        <f t="shared" si="1"/>
        <v>29.439999999999998</v>
      </c>
      <c r="H29" s="6">
        <v>78</v>
      </c>
      <c r="I29" s="6">
        <f t="shared" si="2"/>
        <v>31.200000000000003</v>
      </c>
      <c r="J29" s="6">
        <f t="shared" si="3"/>
        <v>60.64</v>
      </c>
      <c r="K29" s="7">
        <v>17.55</v>
      </c>
      <c r="L29" s="6">
        <f t="shared" si="0"/>
        <v>78.19</v>
      </c>
      <c r="M29" s="13">
        <v>1</v>
      </c>
      <c r="N29" s="13" t="s">
        <v>128</v>
      </c>
      <c r="O29" s="14"/>
    </row>
    <row r="30" spans="1:15" s="15" customFormat="1" ht="37.5" customHeight="1">
      <c r="A30" s="1">
        <v>28</v>
      </c>
      <c r="B30" s="28"/>
      <c r="C30" s="29"/>
      <c r="D30" s="3" t="s">
        <v>45</v>
      </c>
      <c r="E30" s="2" t="s">
        <v>44</v>
      </c>
      <c r="F30" s="5">
        <v>144.80000000000001</v>
      </c>
      <c r="G30" s="6">
        <f t="shared" si="1"/>
        <v>28.960000000000004</v>
      </c>
      <c r="H30" s="6">
        <v>76.599999999999994</v>
      </c>
      <c r="I30" s="6">
        <f t="shared" si="2"/>
        <v>30.64</v>
      </c>
      <c r="J30" s="6">
        <f t="shared" si="3"/>
        <v>59.600000000000009</v>
      </c>
      <c r="K30" s="7">
        <v>16.399999999999999</v>
      </c>
      <c r="L30" s="6">
        <f t="shared" si="0"/>
        <v>76</v>
      </c>
      <c r="M30" s="13">
        <v>2</v>
      </c>
      <c r="N30" s="13"/>
      <c r="O30" s="14"/>
    </row>
    <row r="31" spans="1:15" s="15" customFormat="1" ht="37.5" customHeight="1">
      <c r="A31" s="1">
        <v>29</v>
      </c>
      <c r="B31" s="28"/>
      <c r="C31" s="27" t="s">
        <v>17</v>
      </c>
      <c r="D31" s="3" t="s">
        <v>49</v>
      </c>
      <c r="E31" s="2" t="s">
        <v>48</v>
      </c>
      <c r="F31" s="5">
        <v>133.4</v>
      </c>
      <c r="G31" s="6">
        <f>F31/2*40%</f>
        <v>26.680000000000003</v>
      </c>
      <c r="H31" s="6">
        <v>79.2</v>
      </c>
      <c r="I31" s="6">
        <f>H31*40%</f>
        <v>31.680000000000003</v>
      </c>
      <c r="J31" s="6">
        <f>G31+I31</f>
        <v>58.360000000000007</v>
      </c>
      <c r="K31" s="7">
        <v>18.2</v>
      </c>
      <c r="L31" s="6">
        <f>G31+I31+K31</f>
        <v>76.56</v>
      </c>
      <c r="M31" s="13">
        <v>1</v>
      </c>
      <c r="N31" s="13" t="s">
        <v>128</v>
      </c>
      <c r="O31" s="14"/>
    </row>
    <row r="32" spans="1:15" s="15" customFormat="1" ht="37.5" customHeight="1">
      <c r="A32" s="1">
        <v>30</v>
      </c>
      <c r="B32" s="28"/>
      <c r="C32" s="29"/>
      <c r="D32" s="4" t="s">
        <v>47</v>
      </c>
      <c r="E32" s="2" t="s">
        <v>46</v>
      </c>
      <c r="F32" s="5">
        <v>138</v>
      </c>
      <c r="G32" s="6">
        <f t="shared" si="1"/>
        <v>27.6</v>
      </c>
      <c r="H32" s="6">
        <v>79</v>
      </c>
      <c r="I32" s="6">
        <f t="shared" si="2"/>
        <v>31.6</v>
      </c>
      <c r="J32" s="6">
        <f t="shared" si="3"/>
        <v>59.2</v>
      </c>
      <c r="K32" s="7">
        <v>16.7</v>
      </c>
      <c r="L32" s="6">
        <f t="shared" si="0"/>
        <v>75.900000000000006</v>
      </c>
      <c r="M32" s="13">
        <v>2</v>
      </c>
      <c r="N32" s="13"/>
      <c r="O32" s="14"/>
    </row>
    <row r="33" spans="1:15" s="15" customFormat="1" ht="37.5" customHeight="1">
      <c r="A33" s="1">
        <v>31</v>
      </c>
      <c r="B33" s="28"/>
      <c r="C33" s="27" t="s">
        <v>51</v>
      </c>
      <c r="D33" s="4" t="s">
        <v>118</v>
      </c>
      <c r="E33" s="2" t="s">
        <v>50</v>
      </c>
      <c r="F33" s="5">
        <v>140.69999999999999</v>
      </c>
      <c r="G33" s="6">
        <f t="shared" si="1"/>
        <v>28.14</v>
      </c>
      <c r="H33" s="6">
        <v>81</v>
      </c>
      <c r="I33" s="6">
        <f t="shared" si="2"/>
        <v>32.4</v>
      </c>
      <c r="J33" s="6">
        <f t="shared" si="3"/>
        <v>60.54</v>
      </c>
      <c r="K33" s="7">
        <v>17.3</v>
      </c>
      <c r="L33" s="6">
        <f t="shared" si="0"/>
        <v>77.84</v>
      </c>
      <c r="M33" s="13">
        <v>1</v>
      </c>
      <c r="N33" s="13" t="s">
        <v>128</v>
      </c>
      <c r="O33" s="14"/>
    </row>
    <row r="34" spans="1:15" s="15" customFormat="1" ht="37.5" customHeight="1">
      <c r="A34" s="1">
        <v>32</v>
      </c>
      <c r="B34" s="29"/>
      <c r="C34" s="29"/>
      <c r="D34" s="4" t="s">
        <v>53</v>
      </c>
      <c r="E34" s="2" t="s">
        <v>52</v>
      </c>
      <c r="F34" s="5">
        <v>139.5</v>
      </c>
      <c r="G34" s="6">
        <f t="shared" si="1"/>
        <v>27.900000000000002</v>
      </c>
      <c r="H34" s="6">
        <v>81.400000000000006</v>
      </c>
      <c r="I34" s="6">
        <f t="shared" si="2"/>
        <v>32.56</v>
      </c>
      <c r="J34" s="6">
        <f t="shared" si="3"/>
        <v>60.460000000000008</v>
      </c>
      <c r="K34" s="7">
        <v>16.899999999999999</v>
      </c>
      <c r="L34" s="6">
        <f t="shared" si="0"/>
        <v>77.360000000000014</v>
      </c>
      <c r="M34" s="13">
        <v>2</v>
      </c>
      <c r="N34" s="13"/>
      <c r="O34" s="14"/>
    </row>
    <row r="35" spans="1:15" s="15" customFormat="1" ht="37.5" customHeight="1">
      <c r="A35" s="1">
        <v>33</v>
      </c>
      <c r="B35" s="27" t="s">
        <v>11</v>
      </c>
      <c r="C35" s="27" t="s">
        <v>12</v>
      </c>
      <c r="D35" s="4" t="s">
        <v>14</v>
      </c>
      <c r="E35" s="2" t="s">
        <v>13</v>
      </c>
      <c r="F35" s="5">
        <v>146.1</v>
      </c>
      <c r="G35" s="6">
        <f>F35/2*40%</f>
        <v>29.22</v>
      </c>
      <c r="H35" s="6">
        <v>83.8</v>
      </c>
      <c r="I35" s="6">
        <f>H35*40%</f>
        <v>33.520000000000003</v>
      </c>
      <c r="J35" s="6">
        <f>G35+I35</f>
        <v>62.74</v>
      </c>
      <c r="K35" s="9">
        <v>19.8</v>
      </c>
      <c r="L35" s="6">
        <f t="shared" si="0"/>
        <v>82.54</v>
      </c>
      <c r="M35" s="13">
        <v>1</v>
      </c>
      <c r="N35" s="13" t="s">
        <v>128</v>
      </c>
      <c r="O35" s="14"/>
    </row>
    <row r="36" spans="1:15" s="15" customFormat="1" ht="37.5" customHeight="1">
      <c r="A36" s="1">
        <v>34</v>
      </c>
      <c r="B36" s="28"/>
      <c r="C36" s="29"/>
      <c r="D36" s="4" t="s">
        <v>119</v>
      </c>
      <c r="E36" s="2" t="s">
        <v>10</v>
      </c>
      <c r="F36" s="5">
        <v>154.4</v>
      </c>
      <c r="G36" s="6">
        <f>F36/2*40%</f>
        <v>30.880000000000003</v>
      </c>
      <c r="H36" s="6">
        <v>77.599999999999994</v>
      </c>
      <c r="I36" s="6">
        <f>H36*40%</f>
        <v>31.04</v>
      </c>
      <c r="J36" s="6">
        <f>G36+I36</f>
        <v>61.92</v>
      </c>
      <c r="K36" s="9">
        <v>19.600000000000001</v>
      </c>
      <c r="L36" s="6">
        <f t="shared" si="0"/>
        <v>81.52000000000001</v>
      </c>
      <c r="M36" s="13">
        <v>2</v>
      </c>
      <c r="N36" s="13"/>
      <c r="O36" s="14"/>
    </row>
    <row r="37" spans="1:15" s="15" customFormat="1" ht="37.5" customHeight="1">
      <c r="A37" s="1">
        <v>35</v>
      </c>
      <c r="B37" s="28"/>
      <c r="C37" s="27" t="s">
        <v>17</v>
      </c>
      <c r="D37" s="4" t="s">
        <v>120</v>
      </c>
      <c r="E37" s="2" t="s">
        <v>18</v>
      </c>
      <c r="F37" s="5">
        <v>147</v>
      </c>
      <c r="G37" s="6">
        <f>F37/2*40%</f>
        <v>29.400000000000002</v>
      </c>
      <c r="H37" s="6">
        <v>86</v>
      </c>
      <c r="I37" s="6">
        <f>H37*40%</f>
        <v>34.4</v>
      </c>
      <c r="J37" s="6">
        <f>G37+I37</f>
        <v>63.8</v>
      </c>
      <c r="K37" s="9">
        <v>19.7</v>
      </c>
      <c r="L37" s="6">
        <f t="shared" si="0"/>
        <v>83.5</v>
      </c>
      <c r="M37" s="13">
        <v>1</v>
      </c>
      <c r="N37" s="13" t="s">
        <v>128</v>
      </c>
      <c r="O37" s="14"/>
    </row>
    <row r="38" spans="1:15" s="22" customFormat="1" ht="39.75" customHeight="1">
      <c r="A38" s="1">
        <v>36</v>
      </c>
      <c r="B38" s="29"/>
      <c r="C38" s="29"/>
      <c r="D38" s="4" t="s">
        <v>16</v>
      </c>
      <c r="E38" s="2" t="s">
        <v>15</v>
      </c>
      <c r="F38" s="5">
        <v>150.6</v>
      </c>
      <c r="G38" s="6">
        <f>F38/2*40%</f>
        <v>30.12</v>
      </c>
      <c r="H38" s="6">
        <v>77</v>
      </c>
      <c r="I38" s="6">
        <f>H38*40%</f>
        <v>30.8</v>
      </c>
      <c r="J38" s="6">
        <f>G38+I38</f>
        <v>60.92</v>
      </c>
      <c r="K38" s="9">
        <v>19.5</v>
      </c>
      <c r="L38" s="6">
        <f t="shared" si="0"/>
        <v>80.42</v>
      </c>
      <c r="M38" s="13">
        <v>2</v>
      </c>
      <c r="N38" s="13"/>
      <c r="O38" s="21"/>
    </row>
    <row r="39" spans="1:15" s="19" customFormat="1" ht="42.75" customHeight="1">
      <c r="A39" s="12" t="s">
        <v>101</v>
      </c>
      <c r="B39" s="12" t="s">
        <v>3</v>
      </c>
      <c r="C39" s="12" t="s">
        <v>4</v>
      </c>
      <c r="D39" s="12" t="s">
        <v>2</v>
      </c>
      <c r="E39" s="12" t="s">
        <v>1</v>
      </c>
      <c r="F39" s="11" t="s">
        <v>5</v>
      </c>
      <c r="G39" s="11" t="s">
        <v>86</v>
      </c>
      <c r="H39" s="11" t="s">
        <v>7</v>
      </c>
      <c r="I39" s="11" t="s">
        <v>8</v>
      </c>
      <c r="J39" s="11" t="s">
        <v>87</v>
      </c>
      <c r="K39" s="10" t="s">
        <v>102</v>
      </c>
      <c r="L39" s="11" t="s">
        <v>103</v>
      </c>
      <c r="M39" s="12" t="s">
        <v>104</v>
      </c>
      <c r="N39" s="12" t="s">
        <v>126</v>
      </c>
      <c r="O39" s="12" t="s">
        <v>125</v>
      </c>
    </row>
    <row r="40" spans="1:15" s="15" customFormat="1" ht="30.75" customHeight="1">
      <c r="A40" s="1">
        <v>37</v>
      </c>
      <c r="B40" s="25" t="s">
        <v>88</v>
      </c>
      <c r="C40" s="25" t="s">
        <v>89</v>
      </c>
      <c r="D40" s="4" t="s">
        <v>121</v>
      </c>
      <c r="E40" s="4">
        <v>20191280123</v>
      </c>
      <c r="F40" s="8">
        <v>81.7</v>
      </c>
      <c r="G40" s="6">
        <f t="shared" ref="G40:G49" si="4">F40*40%</f>
        <v>32.68</v>
      </c>
      <c r="H40" s="6">
        <v>86</v>
      </c>
      <c r="I40" s="6">
        <f t="shared" ref="I40:I49" si="5">H40*40%</f>
        <v>34.4</v>
      </c>
      <c r="J40" s="6">
        <f t="shared" ref="J40:J49" si="6">G40+I40</f>
        <v>67.08</v>
      </c>
      <c r="K40" s="9">
        <v>19</v>
      </c>
      <c r="L40" s="6">
        <f t="shared" si="0"/>
        <v>86.08</v>
      </c>
      <c r="M40" s="13">
        <v>1</v>
      </c>
      <c r="N40" s="13" t="s">
        <v>128</v>
      </c>
      <c r="O40" s="14"/>
    </row>
    <row r="41" spans="1:15" s="15" customFormat="1" ht="30.75" customHeight="1">
      <c r="A41" s="1">
        <v>38</v>
      </c>
      <c r="B41" s="26"/>
      <c r="C41" s="26"/>
      <c r="D41" s="4" t="s">
        <v>122</v>
      </c>
      <c r="E41" s="4">
        <v>20191280122</v>
      </c>
      <c r="F41" s="8">
        <v>82.5</v>
      </c>
      <c r="G41" s="6">
        <f t="shared" si="4"/>
        <v>33</v>
      </c>
      <c r="H41" s="6">
        <v>81.8</v>
      </c>
      <c r="I41" s="6">
        <f t="shared" si="5"/>
        <v>32.72</v>
      </c>
      <c r="J41" s="6">
        <f t="shared" si="6"/>
        <v>65.72</v>
      </c>
      <c r="K41" s="9">
        <v>18</v>
      </c>
      <c r="L41" s="6">
        <f t="shared" si="0"/>
        <v>83.72</v>
      </c>
      <c r="M41" s="13">
        <v>2</v>
      </c>
      <c r="N41" s="13"/>
      <c r="O41" s="14"/>
    </row>
    <row r="42" spans="1:15" s="15" customFormat="1" ht="30.75" customHeight="1">
      <c r="A42" s="1">
        <v>39</v>
      </c>
      <c r="B42" s="25" t="s">
        <v>90</v>
      </c>
      <c r="C42" s="25" t="s">
        <v>89</v>
      </c>
      <c r="D42" s="4" t="s">
        <v>92</v>
      </c>
      <c r="E42" s="4">
        <v>20191280134</v>
      </c>
      <c r="F42" s="8">
        <v>81.05</v>
      </c>
      <c r="G42" s="6">
        <f t="shared" si="4"/>
        <v>32.42</v>
      </c>
      <c r="H42" s="6">
        <v>82.2</v>
      </c>
      <c r="I42" s="6">
        <f t="shared" si="5"/>
        <v>32.880000000000003</v>
      </c>
      <c r="J42" s="6">
        <f t="shared" si="6"/>
        <v>65.300000000000011</v>
      </c>
      <c r="K42" s="9">
        <v>18.8</v>
      </c>
      <c r="L42" s="6">
        <f t="shared" si="0"/>
        <v>84.100000000000009</v>
      </c>
      <c r="M42" s="13">
        <v>1</v>
      </c>
      <c r="N42" s="13" t="s">
        <v>128</v>
      </c>
      <c r="O42" s="14"/>
    </row>
    <row r="43" spans="1:15" s="15" customFormat="1" ht="30.75" customHeight="1">
      <c r="A43" s="1">
        <v>40</v>
      </c>
      <c r="B43" s="26"/>
      <c r="C43" s="26"/>
      <c r="D43" s="4" t="s">
        <v>91</v>
      </c>
      <c r="E43" s="4">
        <v>20191280138</v>
      </c>
      <c r="F43" s="8">
        <v>81.45</v>
      </c>
      <c r="G43" s="6">
        <f t="shared" si="4"/>
        <v>32.580000000000005</v>
      </c>
      <c r="H43" s="6">
        <v>80.8</v>
      </c>
      <c r="I43" s="6">
        <f t="shared" si="5"/>
        <v>32.32</v>
      </c>
      <c r="J43" s="6">
        <f t="shared" si="6"/>
        <v>64.900000000000006</v>
      </c>
      <c r="K43" s="9">
        <v>18.5</v>
      </c>
      <c r="L43" s="6">
        <f t="shared" si="0"/>
        <v>83.4</v>
      </c>
      <c r="M43" s="13">
        <v>2</v>
      </c>
      <c r="N43" s="13"/>
      <c r="O43" s="14"/>
    </row>
    <row r="44" spans="1:15" s="15" customFormat="1" ht="30.75" customHeight="1">
      <c r="A44" s="1">
        <v>41</v>
      </c>
      <c r="B44" s="25" t="s">
        <v>94</v>
      </c>
      <c r="C44" s="25" t="s">
        <v>26</v>
      </c>
      <c r="D44" s="4" t="s">
        <v>93</v>
      </c>
      <c r="E44" s="4">
        <v>20191280102</v>
      </c>
      <c r="F44" s="8">
        <v>86.5</v>
      </c>
      <c r="G44" s="6">
        <f t="shared" si="4"/>
        <v>34.6</v>
      </c>
      <c r="H44" s="6">
        <v>85.4</v>
      </c>
      <c r="I44" s="6">
        <f t="shared" si="5"/>
        <v>34.160000000000004</v>
      </c>
      <c r="J44" s="6">
        <f t="shared" si="6"/>
        <v>68.760000000000005</v>
      </c>
      <c r="K44" s="9">
        <v>19.7</v>
      </c>
      <c r="L44" s="6">
        <f t="shared" si="0"/>
        <v>88.460000000000008</v>
      </c>
      <c r="M44" s="13">
        <v>1</v>
      </c>
      <c r="N44" s="13" t="s">
        <v>128</v>
      </c>
      <c r="O44" s="14"/>
    </row>
    <row r="45" spans="1:15" s="15" customFormat="1" ht="30.75" customHeight="1">
      <c r="A45" s="1">
        <v>42</v>
      </c>
      <c r="B45" s="26"/>
      <c r="C45" s="26"/>
      <c r="D45" s="4" t="s">
        <v>123</v>
      </c>
      <c r="E45" s="4">
        <v>20191280105</v>
      </c>
      <c r="F45" s="8">
        <v>83.35</v>
      </c>
      <c r="G45" s="6">
        <f t="shared" si="4"/>
        <v>33.339999999999996</v>
      </c>
      <c r="H45" s="6">
        <v>80.400000000000006</v>
      </c>
      <c r="I45" s="6">
        <f t="shared" si="5"/>
        <v>32.160000000000004</v>
      </c>
      <c r="J45" s="6">
        <f t="shared" si="6"/>
        <v>65.5</v>
      </c>
      <c r="K45" s="9">
        <v>19.5</v>
      </c>
      <c r="L45" s="6">
        <f t="shared" si="0"/>
        <v>85</v>
      </c>
      <c r="M45" s="13">
        <v>2</v>
      </c>
      <c r="N45" s="13"/>
      <c r="O45" s="14"/>
    </row>
    <row r="46" spans="1:15" s="15" customFormat="1" ht="30.75" customHeight="1">
      <c r="A46" s="1">
        <v>43</v>
      </c>
      <c r="B46" s="25" t="s">
        <v>95</v>
      </c>
      <c r="C46" s="25" t="s">
        <v>89</v>
      </c>
      <c r="D46" s="4" t="s">
        <v>96</v>
      </c>
      <c r="E46" s="4">
        <v>20191280112</v>
      </c>
      <c r="F46" s="8">
        <v>79.95</v>
      </c>
      <c r="G46" s="6">
        <f t="shared" si="4"/>
        <v>31.980000000000004</v>
      </c>
      <c r="H46" s="6">
        <v>84.6</v>
      </c>
      <c r="I46" s="6">
        <f t="shared" si="5"/>
        <v>33.839999999999996</v>
      </c>
      <c r="J46" s="6">
        <f t="shared" si="6"/>
        <v>65.819999999999993</v>
      </c>
      <c r="K46" s="9">
        <v>19</v>
      </c>
      <c r="L46" s="6">
        <f t="shared" si="0"/>
        <v>84.82</v>
      </c>
      <c r="M46" s="13">
        <v>1</v>
      </c>
      <c r="N46" s="13" t="s">
        <v>128</v>
      </c>
      <c r="O46" s="14"/>
    </row>
    <row r="47" spans="1:15" s="15" customFormat="1" ht="30.75" customHeight="1">
      <c r="A47" s="1">
        <v>44</v>
      </c>
      <c r="B47" s="26"/>
      <c r="C47" s="26"/>
      <c r="D47" s="4" t="s">
        <v>124</v>
      </c>
      <c r="E47" s="4">
        <v>20191280114</v>
      </c>
      <c r="F47" s="8">
        <v>81.55</v>
      </c>
      <c r="G47" s="6">
        <f t="shared" si="4"/>
        <v>32.619999999999997</v>
      </c>
      <c r="H47" s="6">
        <v>77.8</v>
      </c>
      <c r="I47" s="6">
        <f t="shared" si="5"/>
        <v>31.12</v>
      </c>
      <c r="J47" s="6">
        <f t="shared" si="6"/>
        <v>63.739999999999995</v>
      </c>
      <c r="K47" s="9">
        <v>18</v>
      </c>
      <c r="L47" s="6">
        <f t="shared" si="0"/>
        <v>81.739999999999995</v>
      </c>
      <c r="M47" s="13">
        <v>2</v>
      </c>
      <c r="N47" s="13"/>
      <c r="O47" s="14"/>
    </row>
    <row r="48" spans="1:15" s="15" customFormat="1" ht="30.75" customHeight="1">
      <c r="A48" s="1">
        <v>45</v>
      </c>
      <c r="B48" s="25" t="s">
        <v>98</v>
      </c>
      <c r="C48" s="25" t="s">
        <v>89</v>
      </c>
      <c r="D48" s="4" t="s">
        <v>97</v>
      </c>
      <c r="E48" s="4">
        <v>20191280119</v>
      </c>
      <c r="F48" s="8">
        <v>81.3</v>
      </c>
      <c r="G48" s="6">
        <f t="shared" si="4"/>
        <v>32.520000000000003</v>
      </c>
      <c r="H48" s="6">
        <v>83.8</v>
      </c>
      <c r="I48" s="6">
        <f t="shared" si="5"/>
        <v>33.520000000000003</v>
      </c>
      <c r="J48" s="6">
        <f t="shared" si="6"/>
        <v>66.040000000000006</v>
      </c>
      <c r="K48" s="9">
        <v>18.899999999999999</v>
      </c>
      <c r="L48" s="6">
        <f t="shared" si="0"/>
        <v>84.94</v>
      </c>
      <c r="M48" s="13">
        <v>1</v>
      </c>
      <c r="N48" s="13" t="s">
        <v>128</v>
      </c>
      <c r="O48" s="14"/>
    </row>
    <row r="49" spans="1:15" s="15" customFormat="1" ht="30.75" customHeight="1">
      <c r="A49" s="1">
        <v>46</v>
      </c>
      <c r="B49" s="26"/>
      <c r="C49" s="26"/>
      <c r="D49" s="4" t="s">
        <v>99</v>
      </c>
      <c r="E49" s="4">
        <v>20191280118</v>
      </c>
      <c r="F49" s="8">
        <v>80.7</v>
      </c>
      <c r="G49" s="6">
        <f t="shared" si="4"/>
        <v>32.28</v>
      </c>
      <c r="H49" s="6">
        <v>84.4</v>
      </c>
      <c r="I49" s="6">
        <f t="shared" si="5"/>
        <v>33.760000000000005</v>
      </c>
      <c r="J49" s="6">
        <f t="shared" si="6"/>
        <v>66.040000000000006</v>
      </c>
      <c r="K49" s="9">
        <v>16.899999999999999</v>
      </c>
      <c r="L49" s="6">
        <f t="shared" si="0"/>
        <v>82.94</v>
      </c>
      <c r="M49" s="13">
        <v>2</v>
      </c>
      <c r="N49" s="13"/>
      <c r="O49" s="14"/>
    </row>
  </sheetData>
  <mergeCells count="37">
    <mergeCell ref="A1:O1"/>
    <mergeCell ref="C3:C4"/>
    <mergeCell ref="B3:B6"/>
    <mergeCell ref="C5:C6"/>
    <mergeCell ref="B7:B10"/>
    <mergeCell ref="C7:C8"/>
    <mergeCell ref="C9:C10"/>
    <mergeCell ref="B11:B16"/>
    <mergeCell ref="C11:C14"/>
    <mergeCell ref="C15:C16"/>
    <mergeCell ref="B17:B18"/>
    <mergeCell ref="C17:C18"/>
    <mergeCell ref="B19:B20"/>
    <mergeCell ref="C19:C20"/>
    <mergeCell ref="B21:B24"/>
    <mergeCell ref="C21:C22"/>
    <mergeCell ref="C23:C24"/>
    <mergeCell ref="B25:B28"/>
    <mergeCell ref="C25:C26"/>
    <mergeCell ref="C27:C28"/>
    <mergeCell ref="B29:B34"/>
    <mergeCell ref="C29:C30"/>
    <mergeCell ref="C31:C32"/>
    <mergeCell ref="C33:C34"/>
    <mergeCell ref="B35:B38"/>
    <mergeCell ref="C35:C36"/>
    <mergeCell ref="C37:C38"/>
    <mergeCell ref="B40:B41"/>
    <mergeCell ref="C40:C41"/>
    <mergeCell ref="B48:B49"/>
    <mergeCell ref="C48:C49"/>
    <mergeCell ref="B42:B43"/>
    <mergeCell ref="C42:C43"/>
    <mergeCell ref="B44:B45"/>
    <mergeCell ref="C44:C45"/>
    <mergeCell ref="B46:B47"/>
    <mergeCell ref="C46:C47"/>
  </mergeCells>
  <phoneticPr fontId="4" type="noConversion"/>
  <printOptions horizontalCentered="1" verticalCentered="1"/>
  <pageMargins left="0.70866141732283472" right="0.70866141732283472" top="0.35433070866141736" bottom="0.51181102362204722" header="0.31496062992125984" footer="0.31496062992125984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</cp:lastModifiedBy>
  <cp:lastPrinted>2020-03-12T06:03:16Z</cp:lastPrinted>
  <dcterms:created xsi:type="dcterms:W3CDTF">2006-09-13T11:21:00Z</dcterms:created>
  <dcterms:modified xsi:type="dcterms:W3CDTF">2020-03-13T02:39:26Z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