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考调面试成绩、考试总成绩公示" sheetId="3" r:id="rId1"/>
  </sheets>
  <definedNames>
    <definedName name="_xlnm._FilterDatabase" localSheetId="0" hidden="1">'2021年考调面试成绩、考试总成绩公示'!$A$1:$M$48</definedName>
    <definedName name="_xlnm.Print_Titles" localSheetId="0">'2021年考调面试成绩、考试总成绩公示'!$1:$3</definedName>
  </definedNames>
  <calcPr calcId="144525"/>
</workbook>
</file>

<file path=xl/sharedStrings.xml><?xml version="1.0" encoding="utf-8"?>
<sst xmlns="http://schemas.openxmlformats.org/spreadsheetml/2006/main" count="244" uniqueCount="130">
  <si>
    <t>雷波县2021年面向全县公开考调工作人员面试成绩、考试总成绩公示</t>
  </si>
  <si>
    <t>公示单位：中共雷波县委组织部   雷波县人力资源和社会保障局                                                                          时间：2021年12月4日</t>
  </si>
  <si>
    <t>抽签号</t>
  </si>
  <si>
    <t>姓名</t>
  </si>
  <si>
    <t>性别</t>
  </si>
  <si>
    <t>准考证号</t>
  </si>
  <si>
    <t>报考单位</t>
  </si>
  <si>
    <t>报考岗位</t>
  </si>
  <si>
    <t>笔试成绩</t>
  </si>
  <si>
    <t>笔试成绩50%</t>
  </si>
  <si>
    <t>面试成绩</t>
  </si>
  <si>
    <t>面试成绩50%</t>
  </si>
  <si>
    <t>考试总成绩</t>
  </si>
  <si>
    <t>排名</t>
  </si>
  <si>
    <t>备注</t>
  </si>
  <si>
    <t>蒋廷波</t>
  </si>
  <si>
    <t>男</t>
  </si>
  <si>
    <t>202110300124</t>
  </si>
  <si>
    <t>雷波县机构编制信息中心</t>
  </si>
  <si>
    <t>工作人员</t>
  </si>
  <si>
    <t>杨丹</t>
  </si>
  <si>
    <t>女</t>
  </si>
  <si>
    <t>202110300113</t>
  </si>
  <si>
    <t>阿扯古者</t>
  </si>
  <si>
    <t>202110300205</t>
  </si>
  <si>
    <t>雷波县医疗保障信息中心</t>
  </si>
  <si>
    <t>医保信息工作人员</t>
  </si>
  <si>
    <t>朱妹妹</t>
  </si>
  <si>
    <t>202110300221</t>
  </si>
  <si>
    <t>李成燕</t>
  </si>
  <si>
    <t>202110300308</t>
  </si>
  <si>
    <t>雷波县综合消防应急救援中队</t>
  </si>
  <si>
    <t>姜文琼</t>
  </si>
  <si>
    <t>202110300311</t>
  </si>
  <si>
    <t>邹亚</t>
  </si>
  <si>
    <t>202110300229</t>
  </si>
  <si>
    <t>杨迪</t>
  </si>
  <si>
    <t>202110300228</t>
  </si>
  <si>
    <t>杨梅</t>
  </si>
  <si>
    <t>202110300226</t>
  </si>
  <si>
    <t>卢万强</t>
  </si>
  <si>
    <t>202110300302</t>
  </si>
  <si>
    <t>吴芳虞</t>
  </si>
  <si>
    <t>202110300306</t>
  </si>
  <si>
    <t>沈文熙</t>
  </si>
  <si>
    <t>202110300224</t>
  </si>
  <si>
    <t>面试缺考</t>
  </si>
  <si>
    <t>石一金子</t>
  </si>
  <si>
    <t>202110300314</t>
  </si>
  <si>
    <t>雷波县大数据中心</t>
  </si>
  <si>
    <t>阿西伍牛</t>
  </si>
  <si>
    <t>202110300323</t>
  </si>
  <si>
    <t>娄宗德</t>
  </si>
  <si>
    <t>202110300321</t>
  </si>
  <si>
    <t>杨欢</t>
  </si>
  <si>
    <t>202110300401</t>
  </si>
  <si>
    <t>雷波县农民工服务保障中心</t>
  </si>
  <si>
    <t>马秋勇</t>
  </si>
  <si>
    <t>202110300330</t>
  </si>
  <si>
    <t>刘琴</t>
  </si>
  <si>
    <t>202110300410</t>
  </si>
  <si>
    <t>雷波县安全生产应急救援中心</t>
  </si>
  <si>
    <t>白金德</t>
  </si>
  <si>
    <t>202110300408</t>
  </si>
  <si>
    <t>巫丽娅</t>
  </si>
  <si>
    <t>202110300415</t>
  </si>
  <si>
    <t>雷波县干部人事档案管理中心</t>
  </si>
  <si>
    <t>杨布者</t>
  </si>
  <si>
    <t>202110300413</t>
  </si>
  <si>
    <t>鲁婷婷</t>
  </si>
  <si>
    <t>202110300419</t>
  </si>
  <si>
    <t>雷波县农村卫生教育培训中心</t>
  </si>
  <si>
    <t>胡永红</t>
  </si>
  <si>
    <t>202110300417</t>
  </si>
  <si>
    <t>肖华俊</t>
  </si>
  <si>
    <t>202110300422</t>
  </si>
  <si>
    <t>樊沁梅</t>
  </si>
  <si>
    <t>202110300420</t>
  </si>
  <si>
    <t xml:space="preserve">罗晗梅 </t>
  </si>
  <si>
    <t>202110300426</t>
  </si>
  <si>
    <t>中共雷波县委党校</t>
  </si>
  <si>
    <t>杜克批</t>
  </si>
  <si>
    <t>202110300424</t>
  </si>
  <si>
    <t>吉克曲布</t>
  </si>
  <si>
    <t>202110300425</t>
  </si>
  <si>
    <t>丰银</t>
  </si>
  <si>
    <t>202110300427</t>
  </si>
  <si>
    <t>马强</t>
  </si>
  <si>
    <t>202110300501</t>
  </si>
  <si>
    <t>雷波县城乡基层治理服务中心</t>
  </si>
  <si>
    <t>安辉</t>
  </si>
  <si>
    <t>202110300502</t>
  </si>
  <si>
    <t>杨红</t>
  </si>
  <si>
    <t>202110300503</t>
  </si>
  <si>
    <t>雷波县商务发展服务中心</t>
  </si>
  <si>
    <t>陈松</t>
  </si>
  <si>
    <t>202110300506</t>
  </si>
  <si>
    <t>匡星</t>
  </si>
  <si>
    <t>202110300507</t>
  </si>
  <si>
    <t>雷波县预算编审中心</t>
  </si>
  <si>
    <t>财会人员</t>
  </si>
  <si>
    <t>曲比作惹</t>
  </si>
  <si>
    <t>202110300509</t>
  </si>
  <si>
    <t>依火中罗莫</t>
  </si>
  <si>
    <t>202110300514</t>
  </si>
  <si>
    <t>雷波县综治中心</t>
  </si>
  <si>
    <t>胡顺</t>
  </si>
  <si>
    <t>202110300511</t>
  </si>
  <si>
    <t>阿的阿甲莫</t>
  </si>
  <si>
    <t>202110300513</t>
  </si>
  <si>
    <t>杨忠华</t>
  </si>
  <si>
    <t>202110300515</t>
  </si>
  <si>
    <t>雷波县机关事务服务中心</t>
  </si>
  <si>
    <t>文秘</t>
  </si>
  <si>
    <t>吉洛古杜</t>
  </si>
  <si>
    <t>202110300520</t>
  </si>
  <si>
    <t>雷波县人才服务中心</t>
  </si>
  <si>
    <t>马娱</t>
  </si>
  <si>
    <t>202110300519</t>
  </si>
  <si>
    <t>勒格左里</t>
  </si>
  <si>
    <t>202110300523</t>
  </si>
  <si>
    <t>雷波县人民医院</t>
  </si>
  <si>
    <t>精神科医生</t>
  </si>
  <si>
    <t>吴子奇</t>
  </si>
  <si>
    <t>202110300522</t>
  </si>
  <si>
    <t>202110300524</t>
  </si>
  <si>
    <t>雷波县水土保持服务中心</t>
  </si>
  <si>
    <t>吴春光</t>
  </si>
  <si>
    <t>202110300525</t>
  </si>
  <si>
    <t>本公告由中共雷波县委组织部、雷波县人力资源和社会保障局负责解释    电话：0834-8822600  0834-8821176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</si>
</sst>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D47" sqref="D47"/>
    </sheetView>
  </sheetViews>
  <sheetFormatPr defaultColWidth="9" defaultRowHeight="14.25"/>
  <cols>
    <col min="1" max="1" width="9" style="3"/>
    <col min="2" max="2" width="15.5" style="1" customWidth="1"/>
    <col min="3" max="3" width="6.125" style="1" customWidth="1"/>
    <col min="4" max="4" width="15.625" style="4" customWidth="1"/>
    <col min="5" max="5" width="29.875" style="1" customWidth="1"/>
    <col min="6" max="6" width="19" style="1" customWidth="1"/>
    <col min="7" max="7" width="12.25" style="5" customWidth="1"/>
    <col min="8" max="8" width="17" style="5" customWidth="1"/>
    <col min="9" max="11" width="13.5" style="5" customWidth="1"/>
    <col min="12" max="12" width="13.5" style="6" customWidth="1"/>
    <col min="13" max="13" width="9.75" style="1" customWidth="1"/>
    <col min="14" max="16379" width="9" style="1"/>
  </cols>
  <sheetData>
    <row r="1" s="1" customFormat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18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0" t="s">
        <v>13</v>
      </c>
      <c r="M3" s="10" t="s">
        <v>14</v>
      </c>
    </row>
    <row r="4" s="1" customFormat="1" ht="18" customHeight="1" spans="1:13">
      <c r="A4" s="13">
        <v>22</v>
      </c>
      <c r="B4" s="14" t="s">
        <v>15</v>
      </c>
      <c r="C4" s="14" t="s">
        <v>16</v>
      </c>
      <c r="D4" s="15" t="s">
        <v>17</v>
      </c>
      <c r="E4" s="14" t="s">
        <v>18</v>
      </c>
      <c r="F4" s="14" t="s">
        <v>19</v>
      </c>
      <c r="G4" s="16">
        <v>73</v>
      </c>
      <c r="H4" s="16">
        <f>G4*0.5</f>
        <v>36.5</v>
      </c>
      <c r="I4" s="16">
        <v>86.4</v>
      </c>
      <c r="J4" s="16">
        <f>I4*0.5</f>
        <v>43.2</v>
      </c>
      <c r="K4" s="16">
        <f>SUM(H4,J4)</f>
        <v>79.7</v>
      </c>
      <c r="L4" s="21">
        <f>RANK(K4,$K$4:$K$5,0)</f>
        <v>1</v>
      </c>
      <c r="M4" s="13"/>
    </row>
    <row r="5" s="1" customFormat="1" ht="18" customHeight="1" spans="1:13">
      <c r="A5" s="13">
        <v>3</v>
      </c>
      <c r="B5" s="14" t="s">
        <v>20</v>
      </c>
      <c r="C5" s="14" t="s">
        <v>21</v>
      </c>
      <c r="D5" s="15" t="s">
        <v>22</v>
      </c>
      <c r="E5" s="14" t="s">
        <v>18</v>
      </c>
      <c r="F5" s="14" t="s">
        <v>19</v>
      </c>
      <c r="G5" s="16">
        <v>68</v>
      </c>
      <c r="H5" s="16">
        <f t="shared" ref="H5:H48" si="0">G5*0.5</f>
        <v>34</v>
      </c>
      <c r="I5" s="16">
        <v>86.5</v>
      </c>
      <c r="J5" s="16">
        <f t="shared" ref="J5:J48" si="1">I5*0.5</f>
        <v>43.25</v>
      </c>
      <c r="K5" s="16">
        <f t="shared" ref="K5:K48" si="2">SUM(H5,J5)</f>
        <v>77.25</v>
      </c>
      <c r="L5" s="21">
        <f>RANK(K5,$K$4:$K$5,0)</f>
        <v>2</v>
      </c>
      <c r="M5" s="13"/>
    </row>
    <row r="6" s="1" customFormat="1" ht="18" customHeight="1" spans="1:13">
      <c r="A6" s="13">
        <v>7</v>
      </c>
      <c r="B6" s="14" t="s">
        <v>23</v>
      </c>
      <c r="C6" s="14" t="s">
        <v>16</v>
      </c>
      <c r="D6" s="15" t="s">
        <v>24</v>
      </c>
      <c r="E6" s="14" t="s">
        <v>25</v>
      </c>
      <c r="F6" s="14" t="s">
        <v>26</v>
      </c>
      <c r="G6" s="16">
        <v>55</v>
      </c>
      <c r="H6" s="16">
        <f t="shared" si="0"/>
        <v>27.5</v>
      </c>
      <c r="I6" s="16">
        <v>86.1</v>
      </c>
      <c r="J6" s="16">
        <f t="shared" si="1"/>
        <v>43.05</v>
      </c>
      <c r="K6" s="16">
        <f t="shared" si="2"/>
        <v>70.55</v>
      </c>
      <c r="L6" s="21">
        <f>RANK(K6,$K$6:$K$7,0)</f>
        <v>1</v>
      </c>
      <c r="M6" s="13"/>
    </row>
    <row r="7" s="1" customFormat="1" ht="18" customHeight="1" spans="1:13">
      <c r="A7" s="13">
        <v>15</v>
      </c>
      <c r="B7" s="14" t="s">
        <v>27</v>
      </c>
      <c r="C7" s="14" t="s">
        <v>21</v>
      </c>
      <c r="D7" s="15" t="s">
        <v>28</v>
      </c>
      <c r="E7" s="14" t="s">
        <v>25</v>
      </c>
      <c r="F7" s="14" t="s">
        <v>26</v>
      </c>
      <c r="G7" s="16">
        <v>54.5</v>
      </c>
      <c r="H7" s="16">
        <f t="shared" si="0"/>
        <v>27.25</v>
      </c>
      <c r="I7" s="16">
        <v>84.8</v>
      </c>
      <c r="J7" s="16">
        <f t="shared" si="1"/>
        <v>42.4</v>
      </c>
      <c r="K7" s="16">
        <f t="shared" si="2"/>
        <v>69.65</v>
      </c>
      <c r="L7" s="21">
        <f>RANK(K7,$K$6:$K$7,0)</f>
        <v>2</v>
      </c>
      <c r="M7" s="14"/>
    </row>
    <row r="8" s="1" customFormat="1" ht="18" customHeight="1" spans="1:13">
      <c r="A8" s="13">
        <v>8</v>
      </c>
      <c r="B8" s="14" t="s">
        <v>29</v>
      </c>
      <c r="C8" s="14" t="s">
        <v>21</v>
      </c>
      <c r="D8" s="15" t="s">
        <v>30</v>
      </c>
      <c r="E8" s="14" t="s">
        <v>31</v>
      </c>
      <c r="F8" s="14" t="s">
        <v>19</v>
      </c>
      <c r="G8" s="16">
        <v>62.5</v>
      </c>
      <c r="H8" s="16">
        <f t="shared" si="0"/>
        <v>31.25</v>
      </c>
      <c r="I8" s="16">
        <v>85.7</v>
      </c>
      <c r="J8" s="16">
        <f t="shared" si="1"/>
        <v>42.85</v>
      </c>
      <c r="K8" s="16">
        <f t="shared" si="2"/>
        <v>74.1</v>
      </c>
      <c r="L8" s="21">
        <f t="shared" ref="L8:L15" si="3">RANK(K8,$K$8:$K$15,0)</f>
        <v>1</v>
      </c>
      <c r="M8" s="13"/>
    </row>
    <row r="9" s="1" customFormat="1" ht="18" customHeight="1" spans="1:13">
      <c r="A9" s="13">
        <v>1</v>
      </c>
      <c r="B9" s="14" t="s">
        <v>32</v>
      </c>
      <c r="C9" s="14" t="s">
        <v>21</v>
      </c>
      <c r="D9" s="15" t="s">
        <v>33</v>
      </c>
      <c r="E9" s="14" t="s">
        <v>31</v>
      </c>
      <c r="F9" s="14" t="s">
        <v>19</v>
      </c>
      <c r="G9" s="16">
        <v>67</v>
      </c>
      <c r="H9" s="16">
        <f t="shared" si="0"/>
        <v>33.5</v>
      </c>
      <c r="I9" s="16">
        <v>80.8</v>
      </c>
      <c r="J9" s="16">
        <f t="shared" si="1"/>
        <v>40.4</v>
      </c>
      <c r="K9" s="16">
        <f t="shared" si="2"/>
        <v>73.9</v>
      </c>
      <c r="L9" s="21">
        <f t="shared" si="3"/>
        <v>2</v>
      </c>
      <c r="M9" s="13"/>
    </row>
    <row r="10" s="1" customFormat="1" ht="18" customHeight="1" spans="1:13">
      <c r="A10" s="13">
        <v>4</v>
      </c>
      <c r="B10" s="14" t="s">
        <v>34</v>
      </c>
      <c r="C10" s="14" t="s">
        <v>21</v>
      </c>
      <c r="D10" s="15" t="s">
        <v>35</v>
      </c>
      <c r="E10" s="14" t="s">
        <v>31</v>
      </c>
      <c r="F10" s="14" t="s">
        <v>19</v>
      </c>
      <c r="G10" s="16">
        <v>58.5</v>
      </c>
      <c r="H10" s="16">
        <f t="shared" si="0"/>
        <v>29.25</v>
      </c>
      <c r="I10" s="16">
        <v>88.7</v>
      </c>
      <c r="J10" s="16">
        <f t="shared" si="1"/>
        <v>44.35</v>
      </c>
      <c r="K10" s="16">
        <f t="shared" si="2"/>
        <v>73.6</v>
      </c>
      <c r="L10" s="21">
        <f t="shared" si="3"/>
        <v>3</v>
      </c>
      <c r="M10" s="13"/>
    </row>
    <row r="11" s="1" customFormat="1" ht="18" customHeight="1" spans="1:13">
      <c r="A11" s="13">
        <v>11</v>
      </c>
      <c r="B11" s="14" t="s">
        <v>36</v>
      </c>
      <c r="C11" s="14" t="s">
        <v>21</v>
      </c>
      <c r="D11" s="15" t="s">
        <v>37</v>
      </c>
      <c r="E11" s="14" t="s">
        <v>31</v>
      </c>
      <c r="F11" s="14" t="s">
        <v>19</v>
      </c>
      <c r="G11" s="16">
        <v>55</v>
      </c>
      <c r="H11" s="16">
        <f t="shared" si="0"/>
        <v>27.5</v>
      </c>
      <c r="I11" s="16">
        <v>89.1</v>
      </c>
      <c r="J11" s="16">
        <f t="shared" si="1"/>
        <v>44.55</v>
      </c>
      <c r="K11" s="16">
        <f t="shared" si="2"/>
        <v>72.05</v>
      </c>
      <c r="L11" s="21">
        <f t="shared" si="3"/>
        <v>4</v>
      </c>
      <c r="M11" s="13"/>
    </row>
    <row r="12" s="1" customFormat="1" ht="18" customHeight="1" spans="1:13">
      <c r="A12" s="13">
        <v>21</v>
      </c>
      <c r="B12" s="14" t="s">
        <v>38</v>
      </c>
      <c r="C12" s="14" t="s">
        <v>21</v>
      </c>
      <c r="D12" s="15" t="s">
        <v>39</v>
      </c>
      <c r="E12" s="14" t="s">
        <v>31</v>
      </c>
      <c r="F12" s="14" t="s">
        <v>19</v>
      </c>
      <c r="G12" s="16">
        <v>60</v>
      </c>
      <c r="H12" s="16">
        <f t="shared" si="0"/>
        <v>30</v>
      </c>
      <c r="I12" s="16">
        <v>83.5</v>
      </c>
      <c r="J12" s="16">
        <f t="shared" si="1"/>
        <v>41.75</v>
      </c>
      <c r="K12" s="16">
        <f t="shared" si="2"/>
        <v>71.75</v>
      </c>
      <c r="L12" s="21">
        <f t="shared" si="3"/>
        <v>5</v>
      </c>
      <c r="M12" s="13"/>
    </row>
    <row r="13" s="1" customFormat="1" ht="18" customHeight="1" spans="1:13">
      <c r="A13" s="13">
        <v>18</v>
      </c>
      <c r="B13" s="14" t="s">
        <v>40</v>
      </c>
      <c r="C13" s="14" t="s">
        <v>16</v>
      </c>
      <c r="D13" s="15" t="s">
        <v>41</v>
      </c>
      <c r="E13" s="14" t="s">
        <v>31</v>
      </c>
      <c r="F13" s="14" t="s">
        <v>19</v>
      </c>
      <c r="G13" s="16">
        <v>54.5</v>
      </c>
      <c r="H13" s="16">
        <f t="shared" si="0"/>
        <v>27.25</v>
      </c>
      <c r="I13" s="16">
        <v>83.5</v>
      </c>
      <c r="J13" s="16">
        <f t="shared" si="1"/>
        <v>41.75</v>
      </c>
      <c r="K13" s="16">
        <f t="shared" si="2"/>
        <v>69</v>
      </c>
      <c r="L13" s="21">
        <f t="shared" si="3"/>
        <v>6</v>
      </c>
      <c r="M13" s="13"/>
    </row>
    <row r="14" s="1" customFormat="1" ht="18" customHeight="1" spans="1:13">
      <c r="A14" s="13">
        <v>19</v>
      </c>
      <c r="B14" s="14" t="s">
        <v>42</v>
      </c>
      <c r="C14" s="14" t="s">
        <v>21</v>
      </c>
      <c r="D14" s="15" t="s">
        <v>43</v>
      </c>
      <c r="E14" s="14" t="s">
        <v>31</v>
      </c>
      <c r="F14" s="14" t="s">
        <v>19</v>
      </c>
      <c r="G14" s="16">
        <v>58</v>
      </c>
      <c r="H14" s="16">
        <f t="shared" si="0"/>
        <v>29</v>
      </c>
      <c r="I14" s="16">
        <v>79.6</v>
      </c>
      <c r="J14" s="16">
        <f t="shared" si="1"/>
        <v>39.8</v>
      </c>
      <c r="K14" s="16">
        <f t="shared" si="2"/>
        <v>68.8</v>
      </c>
      <c r="L14" s="21">
        <f t="shared" si="3"/>
        <v>7</v>
      </c>
      <c r="M14" s="13"/>
    </row>
    <row r="15" s="1" customFormat="1" ht="18" customHeight="1" spans="1:13">
      <c r="A15" s="13"/>
      <c r="B15" s="14" t="s">
        <v>44</v>
      </c>
      <c r="C15" s="14" t="s">
        <v>21</v>
      </c>
      <c r="D15" s="15" t="s">
        <v>45</v>
      </c>
      <c r="E15" s="14" t="s">
        <v>31</v>
      </c>
      <c r="F15" s="14" t="s">
        <v>19</v>
      </c>
      <c r="G15" s="16">
        <v>52.5</v>
      </c>
      <c r="H15" s="16">
        <f t="shared" si="0"/>
        <v>26.25</v>
      </c>
      <c r="I15" s="16"/>
      <c r="J15" s="16"/>
      <c r="K15" s="16">
        <f t="shared" si="2"/>
        <v>26.25</v>
      </c>
      <c r="L15" s="21">
        <f t="shared" si="3"/>
        <v>8</v>
      </c>
      <c r="M15" s="13" t="s">
        <v>46</v>
      </c>
    </row>
    <row r="16" s="1" customFormat="1" ht="18" customHeight="1" spans="1:13">
      <c r="A16" s="13">
        <v>14</v>
      </c>
      <c r="B16" s="14" t="s">
        <v>47</v>
      </c>
      <c r="C16" s="14" t="s">
        <v>21</v>
      </c>
      <c r="D16" s="15" t="s">
        <v>48</v>
      </c>
      <c r="E16" s="14" t="s">
        <v>49</v>
      </c>
      <c r="F16" s="14" t="s">
        <v>19</v>
      </c>
      <c r="G16" s="16">
        <v>72.5</v>
      </c>
      <c r="H16" s="16">
        <f t="shared" si="0"/>
        <v>36.25</v>
      </c>
      <c r="I16" s="16">
        <v>83.3</v>
      </c>
      <c r="J16" s="16">
        <f t="shared" si="1"/>
        <v>41.65</v>
      </c>
      <c r="K16" s="16">
        <f t="shared" si="2"/>
        <v>77.9</v>
      </c>
      <c r="L16" s="21">
        <f>RANK(K16,$K$16:$K$18,0)</f>
        <v>1</v>
      </c>
      <c r="M16" s="13"/>
    </row>
    <row r="17" s="1" customFormat="1" ht="18" customHeight="1" spans="1:13">
      <c r="A17" s="13">
        <v>6</v>
      </c>
      <c r="B17" s="14" t="s">
        <v>50</v>
      </c>
      <c r="C17" s="14" t="s">
        <v>21</v>
      </c>
      <c r="D17" s="15" t="s">
        <v>51</v>
      </c>
      <c r="E17" s="14" t="s">
        <v>49</v>
      </c>
      <c r="F17" s="14" t="s">
        <v>19</v>
      </c>
      <c r="G17" s="16">
        <v>63</v>
      </c>
      <c r="H17" s="16">
        <f t="shared" si="0"/>
        <v>31.5</v>
      </c>
      <c r="I17" s="16">
        <v>80.8</v>
      </c>
      <c r="J17" s="16">
        <f t="shared" si="1"/>
        <v>40.4</v>
      </c>
      <c r="K17" s="16">
        <f t="shared" si="2"/>
        <v>71.9</v>
      </c>
      <c r="L17" s="21">
        <f>RANK(K17,$K$16:$K$18,0)</f>
        <v>2</v>
      </c>
      <c r="M17" s="13"/>
    </row>
    <row r="18" s="1" customFormat="1" ht="18" customHeight="1" spans="1:13">
      <c r="A18" s="13"/>
      <c r="B18" s="14" t="s">
        <v>52</v>
      </c>
      <c r="C18" s="14" t="s">
        <v>16</v>
      </c>
      <c r="D18" s="15" t="s">
        <v>53</v>
      </c>
      <c r="E18" s="14" t="s">
        <v>49</v>
      </c>
      <c r="F18" s="14" t="s">
        <v>19</v>
      </c>
      <c r="G18" s="16">
        <v>63</v>
      </c>
      <c r="H18" s="16">
        <f t="shared" si="0"/>
        <v>31.5</v>
      </c>
      <c r="I18" s="16"/>
      <c r="J18" s="16"/>
      <c r="K18" s="16">
        <f t="shared" si="2"/>
        <v>31.5</v>
      </c>
      <c r="L18" s="21">
        <f>RANK(K18,$K$16:$K$18,0)</f>
        <v>3</v>
      </c>
      <c r="M18" s="13" t="s">
        <v>46</v>
      </c>
    </row>
    <row r="19" s="1" customFormat="1" ht="18" customHeight="1" spans="1:13">
      <c r="A19" s="13">
        <v>13</v>
      </c>
      <c r="B19" s="14" t="s">
        <v>54</v>
      </c>
      <c r="C19" s="14" t="s">
        <v>21</v>
      </c>
      <c r="D19" s="15" t="s">
        <v>55</v>
      </c>
      <c r="E19" s="14" t="s">
        <v>56</v>
      </c>
      <c r="F19" s="14" t="s">
        <v>19</v>
      </c>
      <c r="G19" s="16">
        <v>69.5</v>
      </c>
      <c r="H19" s="16">
        <f t="shared" si="0"/>
        <v>34.75</v>
      </c>
      <c r="I19" s="16">
        <v>85.7</v>
      </c>
      <c r="J19" s="16">
        <f t="shared" si="1"/>
        <v>42.85</v>
      </c>
      <c r="K19" s="16">
        <f t="shared" si="2"/>
        <v>77.6</v>
      </c>
      <c r="L19" s="21">
        <f>RANK(K19,$K$19:$K$20,0)</f>
        <v>1</v>
      </c>
      <c r="M19" s="13"/>
    </row>
    <row r="20" s="1" customFormat="1" ht="18" customHeight="1" spans="1:13">
      <c r="A20" s="13">
        <v>2</v>
      </c>
      <c r="B20" s="14" t="s">
        <v>57</v>
      </c>
      <c r="C20" s="14" t="s">
        <v>16</v>
      </c>
      <c r="D20" s="15" t="s">
        <v>58</v>
      </c>
      <c r="E20" s="14" t="s">
        <v>56</v>
      </c>
      <c r="F20" s="14" t="s">
        <v>19</v>
      </c>
      <c r="G20" s="16">
        <v>62.5</v>
      </c>
      <c r="H20" s="16">
        <f t="shared" si="0"/>
        <v>31.25</v>
      </c>
      <c r="I20" s="16">
        <v>80.4</v>
      </c>
      <c r="J20" s="16">
        <f t="shared" si="1"/>
        <v>40.2</v>
      </c>
      <c r="K20" s="16">
        <f t="shared" si="2"/>
        <v>71.45</v>
      </c>
      <c r="L20" s="21">
        <f>RANK(K20,$K$19:$K$20,0)</f>
        <v>2</v>
      </c>
      <c r="M20" s="13"/>
    </row>
    <row r="21" s="1" customFormat="1" ht="18" customHeight="1" spans="1:13">
      <c r="A21" s="13">
        <v>17</v>
      </c>
      <c r="B21" s="14" t="s">
        <v>59</v>
      </c>
      <c r="C21" s="14" t="s">
        <v>21</v>
      </c>
      <c r="D21" s="15" t="s">
        <v>60</v>
      </c>
      <c r="E21" s="14" t="s">
        <v>61</v>
      </c>
      <c r="F21" s="14" t="s">
        <v>19</v>
      </c>
      <c r="G21" s="16">
        <v>57.5</v>
      </c>
      <c r="H21" s="16">
        <f t="shared" si="0"/>
        <v>28.75</v>
      </c>
      <c r="I21" s="16">
        <v>84.9</v>
      </c>
      <c r="J21" s="16">
        <f t="shared" si="1"/>
        <v>42.45</v>
      </c>
      <c r="K21" s="16">
        <f t="shared" si="2"/>
        <v>71.2</v>
      </c>
      <c r="L21" s="21">
        <f>RANK(K21,$K$21:$K$22,0)</f>
        <v>1</v>
      </c>
      <c r="M21" s="14"/>
    </row>
    <row r="22" s="1" customFormat="1" ht="18" customHeight="1" spans="1:13">
      <c r="A22" s="13">
        <v>10</v>
      </c>
      <c r="B22" s="14" t="s">
        <v>62</v>
      </c>
      <c r="C22" s="14" t="s">
        <v>16</v>
      </c>
      <c r="D22" s="15" t="s">
        <v>63</v>
      </c>
      <c r="E22" s="14" t="s">
        <v>61</v>
      </c>
      <c r="F22" s="14" t="s">
        <v>19</v>
      </c>
      <c r="G22" s="16">
        <v>54</v>
      </c>
      <c r="H22" s="16">
        <f t="shared" si="0"/>
        <v>27</v>
      </c>
      <c r="I22" s="16">
        <v>84</v>
      </c>
      <c r="J22" s="16">
        <f t="shared" si="1"/>
        <v>42</v>
      </c>
      <c r="K22" s="16">
        <f t="shared" si="2"/>
        <v>69</v>
      </c>
      <c r="L22" s="21">
        <f>RANK(K22,$K$21:$K$22,0)</f>
        <v>2</v>
      </c>
      <c r="M22" s="13"/>
    </row>
    <row r="23" s="1" customFormat="1" ht="18" customHeight="1" spans="1:13">
      <c r="A23" s="13">
        <v>9</v>
      </c>
      <c r="B23" s="14" t="s">
        <v>64</v>
      </c>
      <c r="C23" s="14" t="s">
        <v>21</v>
      </c>
      <c r="D23" s="15" t="s">
        <v>65</v>
      </c>
      <c r="E23" s="14" t="s">
        <v>66</v>
      </c>
      <c r="F23" s="14" t="s">
        <v>19</v>
      </c>
      <c r="G23" s="16">
        <v>67.5</v>
      </c>
      <c r="H23" s="16">
        <f t="shared" si="0"/>
        <v>33.75</v>
      </c>
      <c r="I23" s="16">
        <v>90.4</v>
      </c>
      <c r="J23" s="16">
        <f t="shared" si="1"/>
        <v>45.2</v>
      </c>
      <c r="K23" s="16">
        <f t="shared" si="2"/>
        <v>78.95</v>
      </c>
      <c r="L23" s="21">
        <f>RANK(K23,$K$23:$K$24,0)</f>
        <v>1</v>
      </c>
      <c r="M23" s="13"/>
    </row>
    <row r="24" s="1" customFormat="1" ht="18" customHeight="1" spans="1:13">
      <c r="A24" s="13">
        <v>20</v>
      </c>
      <c r="B24" s="14" t="s">
        <v>67</v>
      </c>
      <c r="C24" s="14" t="s">
        <v>16</v>
      </c>
      <c r="D24" s="15" t="s">
        <v>68</v>
      </c>
      <c r="E24" s="14" t="s">
        <v>66</v>
      </c>
      <c r="F24" s="14" t="s">
        <v>19</v>
      </c>
      <c r="G24" s="16">
        <v>64</v>
      </c>
      <c r="H24" s="16">
        <f t="shared" si="0"/>
        <v>32</v>
      </c>
      <c r="I24" s="16">
        <v>85.4</v>
      </c>
      <c r="J24" s="16">
        <f t="shared" si="1"/>
        <v>42.7</v>
      </c>
      <c r="K24" s="16">
        <f t="shared" si="2"/>
        <v>74.7</v>
      </c>
      <c r="L24" s="21">
        <f>RANK(K24,$K$23:$K$24,0)</f>
        <v>2</v>
      </c>
      <c r="M24" s="13"/>
    </row>
    <row r="25" s="1" customFormat="1" ht="18" customHeight="1" spans="1:13">
      <c r="A25" s="13">
        <v>8</v>
      </c>
      <c r="B25" s="14" t="s">
        <v>69</v>
      </c>
      <c r="C25" s="14" t="s">
        <v>21</v>
      </c>
      <c r="D25" s="15" t="s">
        <v>70</v>
      </c>
      <c r="E25" s="14" t="s">
        <v>71</v>
      </c>
      <c r="F25" s="14" t="s">
        <v>19</v>
      </c>
      <c r="G25" s="16">
        <v>55.5</v>
      </c>
      <c r="H25" s="16">
        <f t="shared" si="0"/>
        <v>27.75</v>
      </c>
      <c r="I25" s="16">
        <v>85.82</v>
      </c>
      <c r="J25" s="16">
        <f t="shared" si="1"/>
        <v>42.91</v>
      </c>
      <c r="K25" s="16">
        <f t="shared" si="2"/>
        <v>70.66</v>
      </c>
      <c r="L25" s="21">
        <f>RANK(K25,$K$25:$K$28,0)</f>
        <v>1</v>
      </c>
      <c r="M25" s="13"/>
    </row>
    <row r="26" s="1" customFormat="1" ht="18" customHeight="1" spans="1:13">
      <c r="A26" s="13">
        <v>1</v>
      </c>
      <c r="B26" s="14" t="s">
        <v>72</v>
      </c>
      <c r="C26" s="14" t="s">
        <v>21</v>
      </c>
      <c r="D26" s="15" t="s">
        <v>73</v>
      </c>
      <c r="E26" s="14" t="s">
        <v>71</v>
      </c>
      <c r="F26" s="14" t="s">
        <v>19</v>
      </c>
      <c r="G26" s="16">
        <v>52</v>
      </c>
      <c r="H26" s="16">
        <f t="shared" si="0"/>
        <v>26</v>
      </c>
      <c r="I26" s="16">
        <v>84.3</v>
      </c>
      <c r="J26" s="16">
        <f t="shared" si="1"/>
        <v>42.15</v>
      </c>
      <c r="K26" s="16">
        <f t="shared" si="2"/>
        <v>68.15</v>
      </c>
      <c r="L26" s="21">
        <f>RANK(K26,$K$25:$K$28,0)</f>
        <v>2</v>
      </c>
      <c r="M26" s="13"/>
    </row>
    <row r="27" s="1" customFormat="1" ht="18" customHeight="1" spans="1:13">
      <c r="A27" s="13">
        <v>5</v>
      </c>
      <c r="B27" s="14" t="s">
        <v>74</v>
      </c>
      <c r="C27" s="14" t="s">
        <v>16</v>
      </c>
      <c r="D27" s="15" t="s">
        <v>75</v>
      </c>
      <c r="E27" s="14" t="s">
        <v>71</v>
      </c>
      <c r="F27" s="14" t="s">
        <v>19</v>
      </c>
      <c r="G27" s="16">
        <v>52.5</v>
      </c>
      <c r="H27" s="16">
        <f t="shared" si="0"/>
        <v>26.25</v>
      </c>
      <c r="I27" s="16">
        <v>82.42</v>
      </c>
      <c r="J27" s="16">
        <f t="shared" si="1"/>
        <v>41.21</v>
      </c>
      <c r="K27" s="16">
        <f t="shared" si="2"/>
        <v>67.46</v>
      </c>
      <c r="L27" s="21">
        <f>RANK(K27,$K$25:$K$28,0)</f>
        <v>3</v>
      </c>
      <c r="M27" s="13"/>
    </row>
    <row r="28" s="1" customFormat="1" ht="18" customHeight="1" spans="1:13">
      <c r="A28" s="13">
        <v>7</v>
      </c>
      <c r="B28" s="14" t="s">
        <v>76</v>
      </c>
      <c r="C28" s="14" t="s">
        <v>21</v>
      </c>
      <c r="D28" s="15" t="s">
        <v>77</v>
      </c>
      <c r="E28" s="14" t="s">
        <v>71</v>
      </c>
      <c r="F28" s="14" t="s">
        <v>19</v>
      </c>
      <c r="G28" s="16">
        <v>49.5</v>
      </c>
      <c r="H28" s="16">
        <f t="shared" si="0"/>
        <v>24.75</v>
      </c>
      <c r="I28" s="16">
        <v>85.06</v>
      </c>
      <c r="J28" s="16">
        <f t="shared" si="1"/>
        <v>42.53</v>
      </c>
      <c r="K28" s="16">
        <f t="shared" si="2"/>
        <v>67.28</v>
      </c>
      <c r="L28" s="21">
        <f>RANK(K28,$K$25:$K$28,0)</f>
        <v>4</v>
      </c>
      <c r="M28" s="13"/>
    </row>
    <row r="29" s="1" customFormat="1" ht="18" customHeight="1" spans="1:13">
      <c r="A29" s="13">
        <v>17</v>
      </c>
      <c r="B29" s="14" t="s">
        <v>78</v>
      </c>
      <c r="C29" s="14" t="s">
        <v>21</v>
      </c>
      <c r="D29" s="15" t="s">
        <v>79</v>
      </c>
      <c r="E29" s="14" t="s">
        <v>80</v>
      </c>
      <c r="F29" s="14" t="s">
        <v>19</v>
      </c>
      <c r="G29" s="16">
        <v>63.5</v>
      </c>
      <c r="H29" s="16">
        <f t="shared" si="0"/>
        <v>31.75</v>
      </c>
      <c r="I29" s="16">
        <v>87.64</v>
      </c>
      <c r="J29" s="16">
        <f t="shared" si="1"/>
        <v>43.82</v>
      </c>
      <c r="K29" s="16">
        <f t="shared" si="2"/>
        <v>75.57</v>
      </c>
      <c r="L29" s="21">
        <f>RANK(K29,$K$29:$K$32,0)</f>
        <v>1</v>
      </c>
      <c r="M29" s="13"/>
    </row>
    <row r="30" s="1" customFormat="1" ht="18" customHeight="1" spans="1:13">
      <c r="A30" s="13">
        <v>6</v>
      </c>
      <c r="B30" s="14" t="s">
        <v>81</v>
      </c>
      <c r="C30" s="14" t="s">
        <v>16</v>
      </c>
      <c r="D30" s="15" t="s">
        <v>82</v>
      </c>
      <c r="E30" s="14" t="s">
        <v>80</v>
      </c>
      <c r="F30" s="14" t="s">
        <v>19</v>
      </c>
      <c r="G30" s="16">
        <v>65</v>
      </c>
      <c r="H30" s="16">
        <f t="shared" si="0"/>
        <v>32.5</v>
      </c>
      <c r="I30" s="16">
        <v>85.44</v>
      </c>
      <c r="J30" s="16">
        <f t="shared" si="1"/>
        <v>42.72</v>
      </c>
      <c r="K30" s="16">
        <f t="shared" si="2"/>
        <v>75.22</v>
      </c>
      <c r="L30" s="21">
        <f>RANK(K30,$K$29:$K$32,0)</f>
        <v>2</v>
      </c>
      <c r="M30" s="13"/>
    </row>
    <row r="31" s="1" customFormat="1" ht="18" customHeight="1" spans="1:13">
      <c r="A31" s="13">
        <v>18</v>
      </c>
      <c r="B31" s="14" t="s">
        <v>83</v>
      </c>
      <c r="C31" s="14" t="s">
        <v>16</v>
      </c>
      <c r="D31" s="15" t="s">
        <v>84</v>
      </c>
      <c r="E31" s="14" t="s">
        <v>80</v>
      </c>
      <c r="F31" s="14" t="s">
        <v>19</v>
      </c>
      <c r="G31" s="16">
        <v>55.5</v>
      </c>
      <c r="H31" s="16">
        <f t="shared" si="0"/>
        <v>27.75</v>
      </c>
      <c r="I31" s="16">
        <v>83.78</v>
      </c>
      <c r="J31" s="16">
        <f t="shared" si="1"/>
        <v>41.89</v>
      </c>
      <c r="K31" s="16">
        <f t="shared" si="2"/>
        <v>69.64</v>
      </c>
      <c r="L31" s="21">
        <f>RANK(K31,$K$29:$K$32,0)</f>
        <v>3</v>
      </c>
      <c r="M31" s="13"/>
    </row>
    <row r="32" s="1" customFormat="1" ht="18" customHeight="1" spans="1:13">
      <c r="A32" s="13">
        <v>22</v>
      </c>
      <c r="B32" s="14" t="s">
        <v>85</v>
      </c>
      <c r="C32" s="14" t="s">
        <v>16</v>
      </c>
      <c r="D32" s="15" t="s">
        <v>86</v>
      </c>
      <c r="E32" s="14" t="s">
        <v>80</v>
      </c>
      <c r="F32" s="14" t="s">
        <v>19</v>
      </c>
      <c r="G32" s="16">
        <v>53.5</v>
      </c>
      <c r="H32" s="16">
        <f t="shared" si="0"/>
        <v>26.75</v>
      </c>
      <c r="I32" s="16">
        <v>83.5</v>
      </c>
      <c r="J32" s="16">
        <f t="shared" si="1"/>
        <v>41.75</v>
      </c>
      <c r="K32" s="16">
        <f t="shared" si="2"/>
        <v>68.5</v>
      </c>
      <c r="L32" s="21">
        <f>RANK(K32,$K$29:$K$32,0)</f>
        <v>4</v>
      </c>
      <c r="M32" s="13"/>
    </row>
    <row r="33" s="1" customFormat="1" ht="18" customHeight="1" spans="1:13">
      <c r="A33" s="13">
        <v>20</v>
      </c>
      <c r="B33" s="14" t="s">
        <v>87</v>
      </c>
      <c r="C33" s="14" t="s">
        <v>16</v>
      </c>
      <c r="D33" s="15" t="s">
        <v>88</v>
      </c>
      <c r="E33" s="14" t="s">
        <v>89</v>
      </c>
      <c r="F33" s="14" t="s">
        <v>19</v>
      </c>
      <c r="G33" s="16">
        <v>60</v>
      </c>
      <c r="H33" s="16">
        <f t="shared" si="0"/>
        <v>30</v>
      </c>
      <c r="I33" s="16">
        <v>87.8</v>
      </c>
      <c r="J33" s="16">
        <f t="shared" si="1"/>
        <v>43.9</v>
      </c>
      <c r="K33" s="16">
        <f t="shared" si="2"/>
        <v>73.9</v>
      </c>
      <c r="L33" s="21">
        <f>RANK(K33,$K$33:$K$34,0)</f>
        <v>1</v>
      </c>
      <c r="M33" s="13"/>
    </row>
    <row r="34" s="1" customFormat="1" ht="18" customHeight="1" spans="1:13">
      <c r="A34" s="13">
        <v>4</v>
      </c>
      <c r="B34" s="14" t="s">
        <v>90</v>
      </c>
      <c r="C34" s="14" t="s">
        <v>16</v>
      </c>
      <c r="D34" s="15" t="s">
        <v>91</v>
      </c>
      <c r="E34" s="14" t="s">
        <v>89</v>
      </c>
      <c r="F34" s="14" t="s">
        <v>19</v>
      </c>
      <c r="G34" s="16">
        <v>55.5</v>
      </c>
      <c r="H34" s="16">
        <f t="shared" si="0"/>
        <v>27.75</v>
      </c>
      <c r="I34" s="16">
        <v>87.26</v>
      </c>
      <c r="J34" s="16">
        <f t="shared" si="1"/>
        <v>43.63</v>
      </c>
      <c r="K34" s="16">
        <f t="shared" si="2"/>
        <v>71.38</v>
      </c>
      <c r="L34" s="21">
        <f>RANK(K34,$K$33:$K$34,0)</f>
        <v>2</v>
      </c>
      <c r="M34" s="13"/>
    </row>
    <row r="35" s="1" customFormat="1" ht="18" customHeight="1" spans="1:13">
      <c r="A35" s="13">
        <v>11</v>
      </c>
      <c r="B35" s="14" t="s">
        <v>92</v>
      </c>
      <c r="C35" s="14" t="s">
        <v>21</v>
      </c>
      <c r="D35" s="15" t="s">
        <v>93</v>
      </c>
      <c r="E35" s="14" t="s">
        <v>94</v>
      </c>
      <c r="F35" s="14" t="s">
        <v>19</v>
      </c>
      <c r="G35" s="16">
        <v>62</v>
      </c>
      <c r="H35" s="16">
        <f t="shared" si="0"/>
        <v>31</v>
      </c>
      <c r="I35" s="16">
        <v>81.7</v>
      </c>
      <c r="J35" s="16">
        <f t="shared" si="1"/>
        <v>40.85</v>
      </c>
      <c r="K35" s="16">
        <f t="shared" si="2"/>
        <v>71.85</v>
      </c>
      <c r="L35" s="21">
        <f>RANK(K35,$K$35:$K$36,0)</f>
        <v>1</v>
      </c>
      <c r="M35" s="13"/>
    </row>
    <row r="36" s="1" customFormat="1" ht="18" customHeight="1" spans="1:13">
      <c r="A36" s="13">
        <v>19</v>
      </c>
      <c r="B36" s="14" t="s">
        <v>95</v>
      </c>
      <c r="C36" s="14" t="s">
        <v>16</v>
      </c>
      <c r="D36" s="15" t="s">
        <v>96</v>
      </c>
      <c r="E36" s="14" t="s">
        <v>94</v>
      </c>
      <c r="F36" s="14" t="s">
        <v>19</v>
      </c>
      <c r="G36" s="16">
        <v>56.5</v>
      </c>
      <c r="H36" s="16">
        <f t="shared" si="0"/>
        <v>28.25</v>
      </c>
      <c r="I36" s="16">
        <v>84.9</v>
      </c>
      <c r="J36" s="16">
        <f t="shared" si="1"/>
        <v>42.45</v>
      </c>
      <c r="K36" s="16">
        <f t="shared" si="2"/>
        <v>70.7</v>
      </c>
      <c r="L36" s="21">
        <f>RANK(K36,$K$35:$K$36,0)</f>
        <v>2</v>
      </c>
      <c r="M36" s="14"/>
    </row>
    <row r="37" s="1" customFormat="1" ht="18" customHeight="1" spans="1:13">
      <c r="A37" s="13">
        <v>3</v>
      </c>
      <c r="B37" s="14" t="s">
        <v>97</v>
      </c>
      <c r="C37" s="14" t="s">
        <v>21</v>
      </c>
      <c r="D37" s="15" t="s">
        <v>98</v>
      </c>
      <c r="E37" s="14" t="s">
        <v>99</v>
      </c>
      <c r="F37" s="14" t="s">
        <v>100</v>
      </c>
      <c r="G37" s="16">
        <v>62.5</v>
      </c>
      <c r="H37" s="16">
        <f t="shared" si="0"/>
        <v>31.25</v>
      </c>
      <c r="I37" s="16">
        <v>80.5</v>
      </c>
      <c r="J37" s="16">
        <f t="shared" si="1"/>
        <v>40.25</v>
      </c>
      <c r="K37" s="16">
        <f t="shared" si="2"/>
        <v>71.5</v>
      </c>
      <c r="L37" s="21">
        <f>RANK(K37,$K$37:$K$38,0)</f>
        <v>1</v>
      </c>
      <c r="M37" s="13"/>
    </row>
    <row r="38" s="1" customFormat="1" ht="18" customHeight="1" spans="1:13">
      <c r="A38" s="13">
        <v>15</v>
      </c>
      <c r="B38" s="14" t="s">
        <v>101</v>
      </c>
      <c r="C38" s="14" t="s">
        <v>16</v>
      </c>
      <c r="D38" s="15" t="s">
        <v>102</v>
      </c>
      <c r="E38" s="14" t="s">
        <v>99</v>
      </c>
      <c r="F38" s="14" t="s">
        <v>100</v>
      </c>
      <c r="G38" s="16">
        <v>56</v>
      </c>
      <c r="H38" s="16">
        <f t="shared" si="0"/>
        <v>28</v>
      </c>
      <c r="I38" s="16">
        <v>80.22</v>
      </c>
      <c r="J38" s="16">
        <f t="shared" si="1"/>
        <v>40.11</v>
      </c>
      <c r="K38" s="16">
        <f t="shared" si="2"/>
        <v>68.11</v>
      </c>
      <c r="L38" s="21">
        <f>RANK(K38,$K$37:$K$38,0)</f>
        <v>2</v>
      </c>
      <c r="M38" s="13"/>
    </row>
    <row r="39" s="1" customFormat="1" ht="18" customHeight="1" spans="1:13">
      <c r="A39" s="13">
        <v>9</v>
      </c>
      <c r="B39" s="14" t="s">
        <v>103</v>
      </c>
      <c r="C39" s="14" t="s">
        <v>21</v>
      </c>
      <c r="D39" s="15" t="s">
        <v>104</v>
      </c>
      <c r="E39" s="14" t="s">
        <v>105</v>
      </c>
      <c r="F39" s="14" t="s">
        <v>19</v>
      </c>
      <c r="G39" s="16">
        <v>57</v>
      </c>
      <c r="H39" s="16">
        <f t="shared" si="0"/>
        <v>28.5</v>
      </c>
      <c r="I39" s="16">
        <v>88.16</v>
      </c>
      <c r="J39" s="16">
        <f t="shared" si="1"/>
        <v>44.08</v>
      </c>
      <c r="K39" s="16">
        <f t="shared" si="2"/>
        <v>72.58</v>
      </c>
      <c r="L39" s="21">
        <f>RANK(K39,$K$39:$K$41,0)</f>
        <v>1</v>
      </c>
      <c r="M39" s="13"/>
    </row>
    <row r="40" s="1" customFormat="1" ht="18" customHeight="1" spans="1:13">
      <c r="A40" s="13">
        <v>12</v>
      </c>
      <c r="B40" s="14" t="s">
        <v>106</v>
      </c>
      <c r="C40" s="14" t="s">
        <v>16</v>
      </c>
      <c r="D40" s="15" t="s">
        <v>107</v>
      </c>
      <c r="E40" s="14" t="s">
        <v>105</v>
      </c>
      <c r="F40" s="14" t="s">
        <v>19</v>
      </c>
      <c r="G40" s="16">
        <v>61</v>
      </c>
      <c r="H40" s="16">
        <f t="shared" si="0"/>
        <v>30.5</v>
      </c>
      <c r="I40" s="16">
        <v>82.2</v>
      </c>
      <c r="J40" s="16">
        <f t="shared" si="1"/>
        <v>41.1</v>
      </c>
      <c r="K40" s="16">
        <f t="shared" si="2"/>
        <v>71.6</v>
      </c>
      <c r="L40" s="21">
        <f>RANK(K40,$K$39:$K$41,0)</f>
        <v>2</v>
      </c>
      <c r="M40" s="13"/>
    </row>
    <row r="41" s="1" customFormat="1" ht="18" customHeight="1" spans="1:13">
      <c r="A41" s="13">
        <v>14</v>
      </c>
      <c r="B41" s="14" t="s">
        <v>108</v>
      </c>
      <c r="C41" s="14" t="s">
        <v>21</v>
      </c>
      <c r="D41" s="15" t="s">
        <v>109</v>
      </c>
      <c r="E41" s="14" t="s">
        <v>105</v>
      </c>
      <c r="F41" s="14" t="s">
        <v>19</v>
      </c>
      <c r="G41" s="16">
        <v>57</v>
      </c>
      <c r="H41" s="16">
        <f t="shared" si="0"/>
        <v>28.5</v>
      </c>
      <c r="I41" s="16">
        <v>82.02</v>
      </c>
      <c r="J41" s="16">
        <f t="shared" si="1"/>
        <v>41.01</v>
      </c>
      <c r="K41" s="16">
        <f t="shared" si="2"/>
        <v>69.51</v>
      </c>
      <c r="L41" s="21">
        <f>RANK(K41,$K$39:$K$41,0)</f>
        <v>3</v>
      </c>
      <c r="M41" s="14"/>
    </row>
    <row r="42" s="1" customFormat="1" ht="18" customHeight="1" spans="1:13">
      <c r="A42" s="13">
        <v>5</v>
      </c>
      <c r="B42" s="14" t="s">
        <v>110</v>
      </c>
      <c r="C42" s="14" t="s">
        <v>16</v>
      </c>
      <c r="D42" s="15" t="s">
        <v>111</v>
      </c>
      <c r="E42" s="14" t="s">
        <v>112</v>
      </c>
      <c r="F42" s="14" t="s">
        <v>113</v>
      </c>
      <c r="G42" s="16">
        <v>58</v>
      </c>
      <c r="H42" s="16">
        <f t="shared" si="0"/>
        <v>29</v>
      </c>
      <c r="I42" s="16">
        <v>86.5</v>
      </c>
      <c r="J42" s="16">
        <f t="shared" si="1"/>
        <v>43.25</v>
      </c>
      <c r="K42" s="16">
        <f t="shared" si="2"/>
        <v>72.25</v>
      </c>
      <c r="L42" s="21">
        <v>1</v>
      </c>
      <c r="M42" s="13"/>
    </row>
    <row r="43" s="1" customFormat="1" ht="18" customHeight="1" spans="1:13">
      <c r="A43" s="13">
        <v>21</v>
      </c>
      <c r="B43" s="17" t="s">
        <v>114</v>
      </c>
      <c r="C43" s="17" t="s">
        <v>16</v>
      </c>
      <c r="D43" s="15" t="s">
        <v>115</v>
      </c>
      <c r="E43" s="17" t="s">
        <v>116</v>
      </c>
      <c r="F43" s="17" t="s">
        <v>19</v>
      </c>
      <c r="G43" s="18">
        <v>68</v>
      </c>
      <c r="H43" s="16">
        <f t="shared" si="0"/>
        <v>34</v>
      </c>
      <c r="I43" s="18">
        <v>88.86</v>
      </c>
      <c r="J43" s="16">
        <f t="shared" si="1"/>
        <v>44.43</v>
      </c>
      <c r="K43" s="16">
        <f t="shared" si="2"/>
        <v>78.43</v>
      </c>
      <c r="L43" s="22">
        <f>RANK(K43,$K$43:$K$44,0)</f>
        <v>1</v>
      </c>
      <c r="M43" s="17"/>
    </row>
    <row r="44" s="1" customFormat="1" ht="18" customHeight="1" spans="1:13">
      <c r="A44" s="13">
        <v>2</v>
      </c>
      <c r="B44" s="14" t="s">
        <v>117</v>
      </c>
      <c r="C44" s="14" t="s">
        <v>21</v>
      </c>
      <c r="D44" s="15" t="s">
        <v>118</v>
      </c>
      <c r="E44" s="14" t="s">
        <v>116</v>
      </c>
      <c r="F44" s="17" t="s">
        <v>19</v>
      </c>
      <c r="G44" s="16">
        <v>53</v>
      </c>
      <c r="H44" s="16">
        <f t="shared" si="0"/>
        <v>26.5</v>
      </c>
      <c r="I44" s="18">
        <v>77.9</v>
      </c>
      <c r="J44" s="16">
        <f t="shared" si="1"/>
        <v>38.95</v>
      </c>
      <c r="K44" s="16">
        <f t="shared" si="2"/>
        <v>65.45</v>
      </c>
      <c r="L44" s="22">
        <f>RANK(K44,$K$43:$K$44,0)</f>
        <v>2</v>
      </c>
      <c r="M44" s="13"/>
    </row>
    <row r="45" s="1" customFormat="1" ht="18" customHeight="1" spans="1:13">
      <c r="A45" s="13">
        <v>10</v>
      </c>
      <c r="B45" s="14" t="s">
        <v>119</v>
      </c>
      <c r="C45" s="14" t="s">
        <v>21</v>
      </c>
      <c r="D45" s="15" t="s">
        <v>120</v>
      </c>
      <c r="E45" s="14" t="s">
        <v>121</v>
      </c>
      <c r="F45" s="14" t="s">
        <v>122</v>
      </c>
      <c r="G45" s="16">
        <v>59.5</v>
      </c>
      <c r="H45" s="16">
        <f t="shared" si="0"/>
        <v>29.75</v>
      </c>
      <c r="I45" s="16">
        <v>84.82</v>
      </c>
      <c r="J45" s="16">
        <f t="shared" si="1"/>
        <v>42.41</v>
      </c>
      <c r="K45" s="16">
        <f t="shared" si="2"/>
        <v>72.16</v>
      </c>
      <c r="L45" s="21">
        <f>RANK(K45,$K$45:$K$46,0)</f>
        <v>1</v>
      </c>
      <c r="M45" s="14"/>
    </row>
    <row r="46" s="1" customFormat="1" ht="18" customHeight="1" spans="1:13">
      <c r="A46" s="13">
        <v>16</v>
      </c>
      <c r="B46" s="14" t="s">
        <v>123</v>
      </c>
      <c r="C46" s="14" t="s">
        <v>21</v>
      </c>
      <c r="D46" s="15" t="s">
        <v>124</v>
      </c>
      <c r="E46" s="14" t="s">
        <v>121</v>
      </c>
      <c r="F46" s="14" t="s">
        <v>122</v>
      </c>
      <c r="G46" s="16">
        <v>58</v>
      </c>
      <c r="H46" s="16">
        <f t="shared" si="0"/>
        <v>29</v>
      </c>
      <c r="I46" s="16">
        <v>82.28</v>
      </c>
      <c r="J46" s="16">
        <f t="shared" si="1"/>
        <v>41.14</v>
      </c>
      <c r="K46" s="16">
        <f t="shared" si="2"/>
        <v>70.14</v>
      </c>
      <c r="L46" s="21">
        <f>RANK(K46,$K$45:$K$46,0)</f>
        <v>2</v>
      </c>
      <c r="M46" s="14"/>
    </row>
    <row r="47" s="1" customFormat="1" ht="18" customHeight="1" spans="1:13">
      <c r="A47" s="13">
        <v>13</v>
      </c>
      <c r="B47" s="14" t="s">
        <v>38</v>
      </c>
      <c r="C47" s="14" t="s">
        <v>21</v>
      </c>
      <c r="D47" s="15" t="s">
        <v>125</v>
      </c>
      <c r="E47" s="14" t="s">
        <v>126</v>
      </c>
      <c r="F47" s="14" t="s">
        <v>19</v>
      </c>
      <c r="G47" s="16">
        <v>62.5</v>
      </c>
      <c r="H47" s="16">
        <f t="shared" si="0"/>
        <v>31.25</v>
      </c>
      <c r="I47" s="16">
        <v>82.3</v>
      </c>
      <c r="J47" s="16">
        <f t="shared" si="1"/>
        <v>41.15</v>
      </c>
      <c r="K47" s="16">
        <f t="shared" si="2"/>
        <v>72.4</v>
      </c>
      <c r="L47" s="21">
        <v>1</v>
      </c>
      <c r="M47" s="13"/>
    </row>
    <row r="48" s="1" customFormat="1" ht="18" customHeight="1" spans="1:13">
      <c r="A48" s="13"/>
      <c r="B48" s="14" t="s">
        <v>127</v>
      </c>
      <c r="C48" s="14" t="s">
        <v>16</v>
      </c>
      <c r="D48" s="15" t="s">
        <v>128</v>
      </c>
      <c r="E48" s="14" t="s">
        <v>126</v>
      </c>
      <c r="F48" s="14" t="s">
        <v>19</v>
      </c>
      <c r="G48" s="16">
        <v>47</v>
      </c>
      <c r="H48" s="16">
        <f t="shared" si="0"/>
        <v>23.5</v>
      </c>
      <c r="I48" s="16"/>
      <c r="J48" s="16"/>
      <c r="K48" s="16">
        <f t="shared" si="2"/>
        <v>23.5</v>
      </c>
      <c r="L48" s="21">
        <v>2</v>
      </c>
      <c r="M48" s="13" t="s">
        <v>46</v>
      </c>
    </row>
    <row r="49" s="2" customFormat="1" ht="33" customHeight="1" spans="1:13">
      <c r="A49" s="19" t="s">
        <v>129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</sheetData>
  <sortState ref="A24:XEZ27">
    <sortCondition ref="K24:K27" descending="1"/>
  </sortState>
  <mergeCells count="3">
    <mergeCell ref="A1:M1"/>
    <mergeCell ref="A2:M2"/>
    <mergeCell ref="A49:M49"/>
  </mergeCells>
  <pageMargins left="0.751388888888889" right="0.751388888888889" top="1" bottom="1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2021年考调面试成绩、考试总成绩公示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蘇</cp:lastModifiedBy>
  <dcterms:created xsi:type="dcterms:W3CDTF">2021-11-01T02:34:00Z</dcterms:created>
  <dcterms:modified xsi:type="dcterms:W3CDTF">2021-12-04T11:12:29Z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7322BF2FAE8741A1B5155A9F6A980FEB</vt:lpwstr>
  </property>
  <property fmtid="{D5CDD505-2E9C-101B-9397-08002B2CF9AE}" pid="3" name="KSOProductBuildVer">
    <vt:lpwstr>2052-11.1.0.10700</vt:lpwstr>
  </property>
</Properties>
</file>