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816" activeTab="1"/>
  </bookViews>
  <sheets>
    <sheet name="市直单位公开选调综合成绩公示" sheetId="1" r:id="rId1"/>
    <sheet name="市政府办公开选调综合成绩公示" sheetId="2" r:id="rId2"/>
  </sheets>
  <definedNames>
    <definedName name="_xlnm.Print_Titles" localSheetId="0">'市直单位公开选调综合成绩公示'!$1:$2</definedName>
  </definedNames>
  <calcPr fullCalcOnLoad="1"/>
</workbook>
</file>

<file path=xl/sharedStrings.xml><?xml version="1.0" encoding="utf-8"?>
<sst xmlns="http://schemas.openxmlformats.org/spreadsheetml/2006/main" count="172" uniqueCount="105">
  <si>
    <t>2016年酒泉市直单位公开选调工作人员第一期笔试、面试、考察后综合成绩人员公示名单</t>
  </si>
  <si>
    <t>序号</t>
  </si>
  <si>
    <t>姓名</t>
  </si>
  <si>
    <t>性别</t>
  </si>
  <si>
    <t>报考岗位及代码</t>
  </si>
  <si>
    <t>笔试   成绩</t>
  </si>
  <si>
    <t>笔试成绩折算40%</t>
  </si>
  <si>
    <t>面试   成绩</t>
  </si>
  <si>
    <t>面试成绩折算35%</t>
  </si>
  <si>
    <t>笔试、面试总成绩</t>
  </si>
  <si>
    <t>考察总成绩</t>
  </si>
  <si>
    <t>考察成绩折算25%</t>
  </si>
  <si>
    <t>总成绩</t>
  </si>
  <si>
    <t>名次</t>
  </si>
  <si>
    <t>夏吉红</t>
  </si>
  <si>
    <t>男</t>
  </si>
  <si>
    <t>市政府金融工作办公室
008</t>
  </si>
  <si>
    <t>李生林</t>
  </si>
  <si>
    <t>叶斯里剑</t>
  </si>
  <si>
    <t>刘永新</t>
  </si>
  <si>
    <t>市机关事务管理局
009</t>
  </si>
  <si>
    <t>周小琳</t>
  </si>
  <si>
    <t>女</t>
  </si>
  <si>
    <t>赵龙</t>
  </si>
  <si>
    <t>王丽娟</t>
  </si>
  <si>
    <t xml:space="preserve">市供销社
010 </t>
  </si>
  <si>
    <t>王娅甜</t>
  </si>
  <si>
    <t>席德龙</t>
  </si>
  <si>
    <t>王静</t>
  </si>
  <si>
    <t>市质监局经济开发区分局           013</t>
  </si>
  <si>
    <t>宋毅</t>
  </si>
  <si>
    <t>韩菲</t>
  </si>
  <si>
    <t>酒泉市北大河水库河道管理所05职位</t>
  </si>
  <si>
    <t>刘颖娜</t>
  </si>
  <si>
    <t>张旭晶</t>
  </si>
  <si>
    <t>崇力博</t>
  </si>
  <si>
    <t>景莉玲</t>
  </si>
  <si>
    <t>白亚丽</t>
  </si>
  <si>
    <t>石生海</t>
  </si>
  <si>
    <t>刘亮</t>
  </si>
  <si>
    <t>市救助站
014</t>
  </si>
  <si>
    <t>慈钰</t>
  </si>
  <si>
    <t>李鑫</t>
  </si>
  <si>
    <t>谢莺</t>
  </si>
  <si>
    <t>市农机局
015</t>
  </si>
  <si>
    <t>李维刚</t>
  </si>
  <si>
    <t>李嘉</t>
  </si>
  <si>
    <t>胡海银</t>
  </si>
  <si>
    <t>市农业技术推广服务中心
017</t>
  </si>
  <si>
    <t>王瑾</t>
  </si>
  <si>
    <t>陈丽</t>
  </si>
  <si>
    <t>石丽华</t>
  </si>
  <si>
    <t>市农业技术推广服务中心
018</t>
  </si>
  <si>
    <t>田兴云</t>
  </si>
  <si>
    <t>赵光毅</t>
  </si>
  <si>
    <t>薛琴</t>
  </si>
  <si>
    <t>市信访局来访接待中心
020</t>
  </si>
  <si>
    <t>肖丽英</t>
  </si>
  <si>
    <t>蔡雅娜</t>
  </si>
  <si>
    <t>于勤哉</t>
  </si>
  <si>
    <t>市卫计委深化医药卫生
体制改革办公室021</t>
  </si>
  <si>
    <t>关楠</t>
  </si>
  <si>
    <t>杨铁柱</t>
  </si>
  <si>
    <t>李宗儒</t>
  </si>
  <si>
    <t>市安监局安全生产
执法监察支队022</t>
  </si>
  <si>
    <t>赵光龙</t>
  </si>
  <si>
    <t>贾强</t>
  </si>
  <si>
    <t>段亭</t>
  </si>
  <si>
    <t>市食品药品监督管理局
食品检验检测中心023</t>
  </si>
  <si>
    <t>高生云</t>
  </si>
  <si>
    <t>沈颖</t>
  </si>
  <si>
    <t>2016年酒泉市政府办公室公开（遴选）选调工作人员笔试、面试、考察后综合成绩人员公示名单</t>
  </si>
  <si>
    <t>综合成绩</t>
  </si>
  <si>
    <t>专业成绩</t>
  </si>
  <si>
    <t>笔试成绩</t>
  </si>
  <si>
    <t>平均分</t>
  </si>
  <si>
    <t>面试成绩</t>
  </si>
  <si>
    <t>笔试面试总成绩</t>
  </si>
  <si>
    <t>公文写作加试成绩20%</t>
  </si>
  <si>
    <t>1</t>
  </si>
  <si>
    <t>邵忠林</t>
  </si>
  <si>
    <t>市政府办公室
007</t>
  </si>
  <si>
    <t>2</t>
  </si>
  <si>
    <t>王亚青</t>
  </si>
  <si>
    <t>3</t>
  </si>
  <si>
    <t>葛皓</t>
  </si>
  <si>
    <t>4</t>
  </si>
  <si>
    <t>陈伟</t>
  </si>
  <si>
    <t>5</t>
  </si>
  <si>
    <t>谢田丰</t>
  </si>
  <si>
    <t>84.74</t>
  </si>
  <si>
    <t>6</t>
  </si>
  <si>
    <t>李永宏</t>
  </si>
  <si>
    <t>7</t>
  </si>
  <si>
    <t>葛鹏飞</t>
  </si>
  <si>
    <t>8</t>
  </si>
  <si>
    <t>王新</t>
  </si>
  <si>
    <t>9</t>
  </si>
  <si>
    <t>张亚蓉</t>
  </si>
  <si>
    <t>10</t>
  </si>
  <si>
    <t>陈龙</t>
  </si>
  <si>
    <t>11</t>
  </si>
  <si>
    <t>姚占成</t>
  </si>
  <si>
    <t>12</t>
  </si>
  <si>
    <t>岳亮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</si>
</sst>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4">
    <font>
      <sz val="12"/>
      <name val="宋体"/>
      <family val="0"/>
    </font>
    <font>
      <b/>
      <sz val="16"/>
      <name val="方正小标宋_GBK"/>
      <family val="4"/>
    </font>
    <font>
      <b/>
      <sz val="9"/>
      <name val="宋体"/>
      <family val="0"/>
    </font>
    <font>
      <b/>
      <sz val="12"/>
      <name val="宋体"/>
      <family val="0"/>
    </font>
    <font>
      <b/>
      <sz val="15"/>
      <name val="方正小标宋简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5" fillId="0" borderId="5" applyNumberFormat="0" applyFill="0" applyAlignment="0" applyProtection="0"/>
    <xf numFmtId="0" fontId="15" fillId="9" borderId="0" applyNumberFormat="0" applyBorder="0" applyAlignment="0" applyProtection="0"/>
    <xf numFmtId="0" fontId="6" fillId="10" borderId="6" applyNumberFormat="0" applyAlignment="0" applyProtection="0"/>
    <xf numFmtId="0" fontId="8" fillId="10" borderId="1" applyNumberFormat="0" applyAlignment="0" applyProtection="0"/>
    <xf numFmtId="0" fontId="20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76" fontId="0" fillId="0" borderId="10" xfId="2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zoomScale="130" zoomScaleNormal="130" workbookViewId="0" topLeftCell="A1">
      <selection activeCell="A1" sqref="A1:M1"/>
    </sheetView>
  </sheetViews>
  <sheetFormatPr defaultColWidth="9.00390625" defaultRowHeight="30" customHeight="1"/>
  <cols>
    <col min="1" max="1" width="5.25390625" style="1" customWidth="1"/>
    <col min="2" max="2" width="12.75390625" style="1" customWidth="1"/>
    <col min="3" max="3" width="4.375" style="1" customWidth="1"/>
    <col min="4" max="4" width="25.75390625" style="1" customWidth="1"/>
    <col min="5" max="5" width="9.00390625" style="2" customWidth="1"/>
    <col min="6" max="7" width="9.00390625" style="1" customWidth="1"/>
    <col min="8" max="8" width="9.125" style="1" customWidth="1"/>
    <col min="9" max="11" width="9.00390625" style="1" customWidth="1"/>
    <col min="12" max="12" width="8.75390625" style="1" customWidth="1"/>
    <col min="13" max="243" width="9.00390625" style="1" customWidth="1"/>
  </cols>
  <sheetData>
    <row r="1" spans="1:13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3"/>
    </row>
    <row r="2" spans="1:243" s="13" customFormat="1" ht="52.5" customHeight="1">
      <c r="A2" s="16" t="s">
        <v>1</v>
      </c>
      <c r="B2" s="16" t="s">
        <v>2</v>
      </c>
      <c r="C2" s="1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s="14" customFormat="1" ht="22.5" customHeight="1">
      <c r="A3" s="17">
        <v>1</v>
      </c>
      <c r="B3" s="18" t="s">
        <v>14</v>
      </c>
      <c r="C3" s="18" t="s">
        <v>15</v>
      </c>
      <c r="D3" s="8" t="s">
        <v>16</v>
      </c>
      <c r="E3" s="7">
        <v>70</v>
      </c>
      <c r="F3" s="19">
        <f aca="true" t="shared" si="0" ref="F3:F44">E3*0.4</f>
        <v>28</v>
      </c>
      <c r="G3" s="7">
        <v>86.6</v>
      </c>
      <c r="H3" s="19">
        <f aca="true" t="shared" si="1" ref="H3:H44">G3*0.35</f>
        <v>30.309999999999995</v>
      </c>
      <c r="I3" s="19">
        <f aca="true" t="shared" si="2" ref="I3:I44">F3+H3</f>
        <v>58.309999999999995</v>
      </c>
      <c r="J3" s="19">
        <v>94.2</v>
      </c>
      <c r="K3" s="24">
        <f aca="true" t="shared" si="3" ref="K3:K44">J3*0.25</f>
        <v>23.55</v>
      </c>
      <c r="L3" s="19">
        <f aca="true" t="shared" si="4" ref="L3:L44">F3+H3+K3</f>
        <v>81.86</v>
      </c>
      <c r="M3" s="11">
        <v>1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13" ht="22.5" customHeight="1">
      <c r="A4" s="17">
        <v>2</v>
      </c>
      <c r="B4" s="18" t="s">
        <v>17</v>
      </c>
      <c r="C4" s="18" t="s">
        <v>15</v>
      </c>
      <c r="D4" s="8"/>
      <c r="E4" s="7">
        <v>56</v>
      </c>
      <c r="F4" s="19">
        <f t="shared" si="0"/>
        <v>22.400000000000002</v>
      </c>
      <c r="G4" s="7">
        <v>89</v>
      </c>
      <c r="H4" s="19">
        <f t="shared" si="1"/>
        <v>31.15</v>
      </c>
      <c r="I4" s="19">
        <f t="shared" si="2"/>
        <v>53.55</v>
      </c>
      <c r="J4" s="19">
        <v>93.94</v>
      </c>
      <c r="K4" s="19">
        <f t="shared" si="3"/>
        <v>23.485</v>
      </c>
      <c r="L4" s="19">
        <f t="shared" si="4"/>
        <v>77.035</v>
      </c>
      <c r="M4" s="11">
        <v>2</v>
      </c>
    </row>
    <row r="5" spans="1:13" ht="22.5" customHeight="1">
      <c r="A5" s="17">
        <v>3</v>
      </c>
      <c r="B5" s="18" t="s">
        <v>18</v>
      </c>
      <c r="C5" s="18" t="s">
        <v>15</v>
      </c>
      <c r="D5" s="8"/>
      <c r="E5" s="7">
        <v>58.5</v>
      </c>
      <c r="F5" s="19">
        <f t="shared" si="0"/>
        <v>23.400000000000002</v>
      </c>
      <c r="G5" s="7">
        <v>82</v>
      </c>
      <c r="H5" s="19">
        <f t="shared" si="1"/>
        <v>28.7</v>
      </c>
      <c r="I5" s="19">
        <f t="shared" si="2"/>
        <v>52.1</v>
      </c>
      <c r="J5" s="19">
        <v>81.4</v>
      </c>
      <c r="K5" s="19">
        <f t="shared" si="3"/>
        <v>20.35</v>
      </c>
      <c r="L5" s="19">
        <f t="shared" si="4"/>
        <v>72.45</v>
      </c>
      <c r="M5" s="26">
        <v>3</v>
      </c>
    </row>
    <row r="6" spans="1:243" s="14" customFormat="1" ht="22.5" customHeight="1">
      <c r="A6" s="17">
        <v>4</v>
      </c>
      <c r="B6" s="18" t="s">
        <v>19</v>
      </c>
      <c r="C6" s="18" t="s">
        <v>15</v>
      </c>
      <c r="D6" s="8" t="s">
        <v>20</v>
      </c>
      <c r="E6" s="7">
        <v>72</v>
      </c>
      <c r="F6" s="19">
        <f t="shared" si="0"/>
        <v>28.8</v>
      </c>
      <c r="G6" s="7">
        <v>92.8</v>
      </c>
      <c r="H6" s="19">
        <f t="shared" si="1"/>
        <v>32.48</v>
      </c>
      <c r="I6" s="19">
        <f t="shared" si="2"/>
        <v>61.28</v>
      </c>
      <c r="J6" s="19">
        <v>98.68</v>
      </c>
      <c r="K6" s="19">
        <f t="shared" si="3"/>
        <v>24.67</v>
      </c>
      <c r="L6" s="19">
        <f t="shared" si="4"/>
        <v>85.95</v>
      </c>
      <c r="M6" s="11">
        <v>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13" ht="22.5" customHeight="1">
      <c r="A7" s="17">
        <v>5</v>
      </c>
      <c r="B7" s="18" t="s">
        <v>21</v>
      </c>
      <c r="C7" s="18" t="s">
        <v>22</v>
      </c>
      <c r="D7" s="8"/>
      <c r="E7" s="7">
        <v>65</v>
      </c>
      <c r="F7" s="19">
        <f t="shared" si="0"/>
        <v>26</v>
      </c>
      <c r="G7" s="7">
        <v>87</v>
      </c>
      <c r="H7" s="19">
        <f t="shared" si="1"/>
        <v>30.45</v>
      </c>
      <c r="I7" s="19">
        <f t="shared" si="2"/>
        <v>56.45</v>
      </c>
      <c r="J7" s="19">
        <v>97.8</v>
      </c>
      <c r="K7" s="19">
        <f t="shared" si="3"/>
        <v>24.45</v>
      </c>
      <c r="L7" s="19">
        <f t="shared" si="4"/>
        <v>80.9</v>
      </c>
      <c r="M7" s="11">
        <v>2</v>
      </c>
    </row>
    <row r="8" spans="1:13" ht="22.5" customHeight="1">
      <c r="A8" s="17">
        <v>6</v>
      </c>
      <c r="B8" s="18" t="s">
        <v>23</v>
      </c>
      <c r="C8" s="18" t="s">
        <v>15</v>
      </c>
      <c r="D8" s="8"/>
      <c r="E8" s="7">
        <v>61</v>
      </c>
      <c r="F8" s="19">
        <f t="shared" si="0"/>
        <v>24.400000000000002</v>
      </c>
      <c r="G8" s="7">
        <v>91</v>
      </c>
      <c r="H8" s="19">
        <f t="shared" si="1"/>
        <v>31.849999999999998</v>
      </c>
      <c r="I8" s="19">
        <f t="shared" si="2"/>
        <v>56.25</v>
      </c>
      <c r="J8" s="19">
        <v>96.64</v>
      </c>
      <c r="K8" s="19">
        <f t="shared" si="3"/>
        <v>24.16</v>
      </c>
      <c r="L8" s="19">
        <f t="shared" si="4"/>
        <v>80.41</v>
      </c>
      <c r="M8" s="11">
        <v>3</v>
      </c>
    </row>
    <row r="9" spans="1:243" s="14" customFormat="1" ht="22.5" customHeight="1">
      <c r="A9" s="17">
        <v>7</v>
      </c>
      <c r="B9" s="18" t="s">
        <v>24</v>
      </c>
      <c r="C9" s="18" t="s">
        <v>22</v>
      </c>
      <c r="D9" s="17" t="s">
        <v>25</v>
      </c>
      <c r="E9" s="7">
        <v>81</v>
      </c>
      <c r="F9" s="19">
        <f t="shared" si="0"/>
        <v>32.4</v>
      </c>
      <c r="G9" s="7">
        <v>93.8</v>
      </c>
      <c r="H9" s="19">
        <f t="shared" si="1"/>
        <v>32.83</v>
      </c>
      <c r="I9" s="19">
        <f t="shared" si="2"/>
        <v>65.22999999999999</v>
      </c>
      <c r="J9" s="19">
        <v>99.96</v>
      </c>
      <c r="K9" s="19">
        <f t="shared" si="3"/>
        <v>24.99</v>
      </c>
      <c r="L9" s="19">
        <f t="shared" si="4"/>
        <v>90.21999999999998</v>
      </c>
      <c r="M9" s="11">
        <v>1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4" customFormat="1" ht="22.5" customHeight="1">
      <c r="A10" s="17">
        <v>8</v>
      </c>
      <c r="B10" s="18" t="s">
        <v>26</v>
      </c>
      <c r="C10" s="18" t="s">
        <v>22</v>
      </c>
      <c r="D10" s="17"/>
      <c r="E10" s="7">
        <v>72</v>
      </c>
      <c r="F10" s="19">
        <f t="shared" si="0"/>
        <v>28.8</v>
      </c>
      <c r="G10" s="7">
        <v>90.6</v>
      </c>
      <c r="H10" s="19">
        <f t="shared" si="1"/>
        <v>31.709999999999997</v>
      </c>
      <c r="I10" s="19">
        <f t="shared" si="2"/>
        <v>60.51</v>
      </c>
      <c r="J10" s="19">
        <v>98.55</v>
      </c>
      <c r="K10" s="19">
        <f t="shared" si="3"/>
        <v>24.6375</v>
      </c>
      <c r="L10" s="19">
        <f t="shared" si="4"/>
        <v>85.1475</v>
      </c>
      <c r="M10" s="11">
        <v>2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4" customFormat="1" ht="22.5" customHeight="1">
      <c r="A11" s="17">
        <v>9</v>
      </c>
      <c r="B11" s="18" t="s">
        <v>27</v>
      </c>
      <c r="C11" s="18" t="s">
        <v>15</v>
      </c>
      <c r="D11" s="17"/>
      <c r="E11" s="7">
        <v>75</v>
      </c>
      <c r="F11" s="19">
        <f t="shared" si="0"/>
        <v>30</v>
      </c>
      <c r="G11" s="7">
        <v>0</v>
      </c>
      <c r="H11" s="19">
        <f t="shared" si="1"/>
        <v>0</v>
      </c>
      <c r="I11" s="19">
        <f t="shared" si="2"/>
        <v>30</v>
      </c>
      <c r="J11" s="19">
        <v>0</v>
      </c>
      <c r="K11" s="19">
        <f t="shared" si="3"/>
        <v>0</v>
      </c>
      <c r="L11" s="19">
        <f t="shared" si="4"/>
        <v>30</v>
      </c>
      <c r="M11" s="11">
        <v>3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4" customFormat="1" ht="22.5" customHeight="1">
      <c r="A12" s="17">
        <v>10</v>
      </c>
      <c r="B12" s="18" t="s">
        <v>28</v>
      </c>
      <c r="C12" s="18" t="s">
        <v>22</v>
      </c>
      <c r="D12" s="17" t="s">
        <v>29</v>
      </c>
      <c r="E12" s="7">
        <v>83.5</v>
      </c>
      <c r="F12" s="19">
        <f t="shared" si="0"/>
        <v>33.4</v>
      </c>
      <c r="G12" s="7">
        <v>91.4</v>
      </c>
      <c r="H12" s="20">
        <f t="shared" si="1"/>
        <v>31.99</v>
      </c>
      <c r="I12" s="20">
        <f t="shared" si="2"/>
        <v>65.39</v>
      </c>
      <c r="J12" s="20">
        <v>97.85</v>
      </c>
      <c r="K12" s="20">
        <f t="shared" si="3"/>
        <v>24.4625</v>
      </c>
      <c r="L12" s="20">
        <f t="shared" si="4"/>
        <v>89.85249999999999</v>
      </c>
      <c r="M12" s="11">
        <v>1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13" ht="22.5" customHeight="1">
      <c r="A13" s="17">
        <v>11</v>
      </c>
      <c r="B13" s="18" t="s">
        <v>30</v>
      </c>
      <c r="C13" s="18" t="s">
        <v>15</v>
      </c>
      <c r="D13" s="17"/>
      <c r="E13" s="7">
        <v>70</v>
      </c>
      <c r="F13" s="19">
        <f t="shared" si="0"/>
        <v>28</v>
      </c>
      <c r="G13" s="7">
        <v>89.2</v>
      </c>
      <c r="H13" s="19">
        <f t="shared" si="1"/>
        <v>31.22</v>
      </c>
      <c r="I13" s="19">
        <f t="shared" si="2"/>
        <v>59.22</v>
      </c>
      <c r="J13" s="19">
        <v>98.83</v>
      </c>
      <c r="K13" s="19">
        <f t="shared" si="3"/>
        <v>24.7075</v>
      </c>
      <c r="L13" s="20">
        <f t="shared" si="4"/>
        <v>83.9275</v>
      </c>
      <c r="M13" s="11">
        <v>2</v>
      </c>
    </row>
    <row r="14" spans="1:243" s="14" customFormat="1" ht="22.5" customHeight="1">
      <c r="A14" s="17">
        <v>12</v>
      </c>
      <c r="B14" s="18" t="s">
        <v>31</v>
      </c>
      <c r="C14" s="18" t="s">
        <v>22</v>
      </c>
      <c r="D14" s="17" t="s">
        <v>32</v>
      </c>
      <c r="E14" s="7">
        <v>71</v>
      </c>
      <c r="F14" s="19">
        <f t="shared" si="0"/>
        <v>28.400000000000002</v>
      </c>
      <c r="G14" s="7">
        <v>87.8</v>
      </c>
      <c r="H14" s="19">
        <f t="shared" si="1"/>
        <v>30.729999999999997</v>
      </c>
      <c r="I14" s="19">
        <f t="shared" si="2"/>
        <v>59.129999999999995</v>
      </c>
      <c r="J14" s="19">
        <v>98.62</v>
      </c>
      <c r="K14" s="7">
        <f t="shared" si="3"/>
        <v>24.655</v>
      </c>
      <c r="L14" s="7">
        <f t="shared" si="4"/>
        <v>83.785</v>
      </c>
      <c r="M14" s="11">
        <v>3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4" customFormat="1" ht="22.5" customHeight="1">
      <c r="A15" s="17">
        <v>13</v>
      </c>
      <c r="B15" s="18" t="s">
        <v>33</v>
      </c>
      <c r="C15" s="18" t="s">
        <v>22</v>
      </c>
      <c r="D15" s="17" t="s">
        <v>32</v>
      </c>
      <c r="E15" s="7">
        <v>71.5</v>
      </c>
      <c r="F15" s="19">
        <f t="shared" si="0"/>
        <v>28.6</v>
      </c>
      <c r="G15" s="7">
        <v>87.2</v>
      </c>
      <c r="H15" s="19">
        <f t="shared" si="1"/>
        <v>30.52</v>
      </c>
      <c r="I15" s="19">
        <f t="shared" si="2"/>
        <v>59.120000000000005</v>
      </c>
      <c r="J15" s="19">
        <v>96.98</v>
      </c>
      <c r="K15" s="7">
        <f t="shared" si="3"/>
        <v>24.245</v>
      </c>
      <c r="L15" s="7">
        <f t="shared" si="4"/>
        <v>83.36500000000001</v>
      </c>
      <c r="M15" s="11">
        <v>4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56" s="1" customFormat="1" ht="22.5" customHeight="1">
      <c r="A16" s="17">
        <v>14</v>
      </c>
      <c r="B16" s="18" t="s">
        <v>34</v>
      </c>
      <c r="C16" s="18" t="s">
        <v>15</v>
      </c>
      <c r="D16" s="17"/>
      <c r="E16" s="7">
        <v>71.5</v>
      </c>
      <c r="F16" s="19">
        <f t="shared" si="0"/>
        <v>28.6</v>
      </c>
      <c r="G16" s="7">
        <v>86.4</v>
      </c>
      <c r="H16" s="20">
        <f t="shared" si="1"/>
        <v>30.24</v>
      </c>
      <c r="I16" s="20">
        <f t="shared" si="2"/>
        <v>58.84</v>
      </c>
      <c r="J16" s="20">
        <v>96.74</v>
      </c>
      <c r="K16" s="20">
        <f t="shared" si="3"/>
        <v>24.185</v>
      </c>
      <c r="L16" s="20">
        <f t="shared" si="4"/>
        <v>83.025</v>
      </c>
      <c r="M16" s="11">
        <v>5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43" s="14" customFormat="1" ht="22.5" customHeight="1">
      <c r="A17" s="17">
        <v>15</v>
      </c>
      <c r="B17" s="18" t="s">
        <v>35</v>
      </c>
      <c r="C17" s="18" t="s">
        <v>15</v>
      </c>
      <c r="D17" s="17" t="s">
        <v>32</v>
      </c>
      <c r="E17" s="7">
        <v>71.5</v>
      </c>
      <c r="F17" s="19">
        <f t="shared" si="0"/>
        <v>28.6</v>
      </c>
      <c r="G17" s="7">
        <v>84.6</v>
      </c>
      <c r="H17" s="19">
        <f t="shared" si="1"/>
        <v>29.609999999999996</v>
      </c>
      <c r="I17" s="19">
        <f t="shared" si="2"/>
        <v>58.209999999999994</v>
      </c>
      <c r="J17" s="19">
        <v>97.36</v>
      </c>
      <c r="K17" s="7">
        <f t="shared" si="3"/>
        <v>24.34</v>
      </c>
      <c r="L17" s="7">
        <f t="shared" si="4"/>
        <v>82.55</v>
      </c>
      <c r="M17" s="11">
        <v>6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s="14" customFormat="1" ht="22.5" customHeight="1">
      <c r="A18" s="17">
        <v>16</v>
      </c>
      <c r="B18" s="18" t="s">
        <v>36</v>
      </c>
      <c r="C18" s="18" t="s">
        <v>22</v>
      </c>
      <c r="D18" s="17" t="s">
        <v>32</v>
      </c>
      <c r="E18" s="7">
        <v>68</v>
      </c>
      <c r="F18" s="19">
        <f t="shared" si="0"/>
        <v>27.200000000000003</v>
      </c>
      <c r="G18" s="7">
        <v>83.6</v>
      </c>
      <c r="H18" s="19">
        <f t="shared" si="1"/>
        <v>29.259999999999994</v>
      </c>
      <c r="I18" s="19">
        <f t="shared" si="2"/>
        <v>56.459999999999994</v>
      </c>
      <c r="J18" s="19">
        <v>95.84</v>
      </c>
      <c r="K18" s="7">
        <f t="shared" si="3"/>
        <v>23.96</v>
      </c>
      <c r="L18" s="7">
        <f t="shared" si="4"/>
        <v>80.41999999999999</v>
      </c>
      <c r="M18" s="11">
        <v>7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s="14" customFormat="1" ht="22.5" customHeight="1">
      <c r="A19" s="17">
        <v>17</v>
      </c>
      <c r="B19" s="18" t="s">
        <v>37</v>
      </c>
      <c r="C19" s="18" t="s">
        <v>22</v>
      </c>
      <c r="D19" s="17" t="s">
        <v>32</v>
      </c>
      <c r="E19" s="7">
        <v>66.5</v>
      </c>
      <c r="F19" s="19">
        <f t="shared" si="0"/>
        <v>26.6</v>
      </c>
      <c r="G19" s="7">
        <v>83.8</v>
      </c>
      <c r="H19" s="19">
        <f t="shared" si="1"/>
        <v>29.33</v>
      </c>
      <c r="I19" s="19">
        <f t="shared" si="2"/>
        <v>55.93</v>
      </c>
      <c r="J19" s="19">
        <v>0</v>
      </c>
      <c r="K19" s="7">
        <f t="shared" si="3"/>
        <v>0</v>
      </c>
      <c r="L19" s="7">
        <f t="shared" si="4"/>
        <v>55.93</v>
      </c>
      <c r="M19" s="11">
        <v>8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13" ht="22.5" customHeight="1">
      <c r="A20" s="17">
        <v>18</v>
      </c>
      <c r="B20" s="18" t="s">
        <v>38</v>
      </c>
      <c r="C20" s="18" t="s">
        <v>15</v>
      </c>
      <c r="D20" s="17"/>
      <c r="E20" s="7">
        <v>71</v>
      </c>
      <c r="F20" s="19">
        <f t="shared" si="0"/>
        <v>28.400000000000002</v>
      </c>
      <c r="G20" s="7">
        <v>0</v>
      </c>
      <c r="H20" s="20">
        <f t="shared" si="1"/>
        <v>0</v>
      </c>
      <c r="I20" s="20">
        <f t="shared" si="2"/>
        <v>28.400000000000002</v>
      </c>
      <c r="J20" s="20">
        <v>0</v>
      </c>
      <c r="K20" s="20">
        <f t="shared" si="3"/>
        <v>0</v>
      </c>
      <c r="L20" s="20">
        <f t="shared" si="4"/>
        <v>28.400000000000002</v>
      </c>
      <c r="M20" s="11">
        <v>9</v>
      </c>
    </row>
    <row r="21" spans="1:243" s="14" customFormat="1" ht="27" customHeight="1">
      <c r="A21" s="17">
        <v>19</v>
      </c>
      <c r="B21" s="18" t="s">
        <v>39</v>
      </c>
      <c r="C21" s="18" t="s">
        <v>15</v>
      </c>
      <c r="D21" s="17" t="s">
        <v>40</v>
      </c>
      <c r="E21" s="7">
        <v>60.5</v>
      </c>
      <c r="F21" s="19">
        <f t="shared" si="0"/>
        <v>24.200000000000003</v>
      </c>
      <c r="G21" s="7">
        <v>84.6</v>
      </c>
      <c r="H21" s="19">
        <f t="shared" si="1"/>
        <v>29.609999999999996</v>
      </c>
      <c r="I21" s="19">
        <f t="shared" si="2"/>
        <v>53.81</v>
      </c>
      <c r="J21" s="19">
        <v>97.63</v>
      </c>
      <c r="K21" s="7">
        <f t="shared" si="3"/>
        <v>24.4075</v>
      </c>
      <c r="L21" s="7">
        <f t="shared" si="4"/>
        <v>78.2175</v>
      </c>
      <c r="M21" s="11">
        <v>1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 s="14" customFormat="1" ht="27" customHeight="1">
      <c r="A22" s="17">
        <v>20</v>
      </c>
      <c r="B22" s="18" t="s">
        <v>41</v>
      </c>
      <c r="C22" s="18" t="s">
        <v>22</v>
      </c>
      <c r="D22" s="17"/>
      <c r="E22" s="7">
        <v>57.5</v>
      </c>
      <c r="F22" s="19">
        <f t="shared" si="0"/>
        <v>23</v>
      </c>
      <c r="G22" s="7">
        <v>88.9</v>
      </c>
      <c r="H22" s="19">
        <f t="shared" si="1"/>
        <v>31.115</v>
      </c>
      <c r="I22" s="19">
        <f t="shared" si="2"/>
        <v>54.114999999999995</v>
      </c>
      <c r="J22" s="19">
        <v>93.25</v>
      </c>
      <c r="K22" s="7">
        <f t="shared" si="3"/>
        <v>23.3125</v>
      </c>
      <c r="L22" s="7">
        <f t="shared" si="4"/>
        <v>77.4275</v>
      </c>
      <c r="M22" s="11">
        <v>2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1:17" ht="27" customHeight="1">
      <c r="A23" s="17">
        <v>21</v>
      </c>
      <c r="B23" s="18" t="s">
        <v>42</v>
      </c>
      <c r="C23" s="18" t="s">
        <v>15</v>
      </c>
      <c r="D23" s="17"/>
      <c r="E23" s="7">
        <v>64</v>
      </c>
      <c r="F23" s="19">
        <f t="shared" si="0"/>
        <v>25.6</v>
      </c>
      <c r="G23" s="7">
        <v>0</v>
      </c>
      <c r="H23" s="19">
        <f t="shared" si="1"/>
        <v>0</v>
      </c>
      <c r="I23" s="7">
        <f t="shared" si="2"/>
        <v>25.6</v>
      </c>
      <c r="J23" s="19">
        <v>0</v>
      </c>
      <c r="K23" s="7">
        <f t="shared" si="3"/>
        <v>0</v>
      </c>
      <c r="L23" s="20">
        <f t="shared" si="4"/>
        <v>25.6</v>
      </c>
      <c r="M23" s="27">
        <v>3</v>
      </c>
      <c r="N23" s="28"/>
      <c r="O23" s="29"/>
      <c r="P23" s="29"/>
      <c r="Q23" s="30"/>
    </row>
    <row r="24" spans="1:243" s="14" customFormat="1" ht="27" customHeight="1">
      <c r="A24" s="17">
        <v>22</v>
      </c>
      <c r="B24" s="18" t="s">
        <v>43</v>
      </c>
      <c r="C24" s="18" t="s">
        <v>22</v>
      </c>
      <c r="D24" s="21" t="s">
        <v>44</v>
      </c>
      <c r="E24" s="7">
        <v>65</v>
      </c>
      <c r="F24" s="19">
        <f t="shared" si="0"/>
        <v>26</v>
      </c>
      <c r="G24" s="7">
        <v>89</v>
      </c>
      <c r="H24" s="19">
        <f t="shared" si="1"/>
        <v>31.15</v>
      </c>
      <c r="I24" s="19">
        <f t="shared" si="2"/>
        <v>57.15</v>
      </c>
      <c r="J24" s="19">
        <v>94.84</v>
      </c>
      <c r="K24" s="19">
        <f t="shared" si="3"/>
        <v>23.71</v>
      </c>
      <c r="L24" s="19">
        <f t="shared" si="4"/>
        <v>80.86</v>
      </c>
      <c r="M24" s="11">
        <v>1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</row>
    <row r="25" spans="1:243" s="14" customFormat="1" ht="27" customHeight="1">
      <c r="A25" s="17">
        <v>23</v>
      </c>
      <c r="B25" s="18" t="s">
        <v>45</v>
      </c>
      <c r="C25" s="18" t="s">
        <v>15</v>
      </c>
      <c r="D25" s="21"/>
      <c r="E25" s="7">
        <v>59.5</v>
      </c>
      <c r="F25" s="19">
        <f t="shared" si="0"/>
        <v>23.8</v>
      </c>
      <c r="G25" s="7">
        <v>91.8</v>
      </c>
      <c r="H25" s="19">
        <f t="shared" si="1"/>
        <v>32.129999999999995</v>
      </c>
      <c r="I25" s="19">
        <f t="shared" si="2"/>
        <v>55.92999999999999</v>
      </c>
      <c r="J25" s="19">
        <v>96.88</v>
      </c>
      <c r="K25" s="19">
        <f t="shared" si="3"/>
        <v>24.22</v>
      </c>
      <c r="L25" s="19">
        <f t="shared" si="4"/>
        <v>80.14999999999999</v>
      </c>
      <c r="M25" s="11">
        <v>2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</row>
    <row r="26" spans="1:243" s="14" customFormat="1" ht="27" customHeight="1">
      <c r="A26" s="17">
        <v>24</v>
      </c>
      <c r="B26" s="18" t="s">
        <v>46</v>
      </c>
      <c r="C26" s="18" t="s">
        <v>22</v>
      </c>
      <c r="D26" s="21"/>
      <c r="E26" s="7">
        <v>60</v>
      </c>
      <c r="F26" s="19">
        <f t="shared" si="0"/>
        <v>24</v>
      </c>
      <c r="G26" s="7">
        <v>92</v>
      </c>
      <c r="H26" s="19">
        <f t="shared" si="1"/>
        <v>32.199999999999996</v>
      </c>
      <c r="I26" s="19">
        <f t="shared" si="2"/>
        <v>56.199999999999996</v>
      </c>
      <c r="J26" s="19">
        <v>94.33</v>
      </c>
      <c r="K26" s="19">
        <f t="shared" si="3"/>
        <v>23.5825</v>
      </c>
      <c r="L26" s="19">
        <f t="shared" si="4"/>
        <v>79.7825</v>
      </c>
      <c r="M26" s="11">
        <v>3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</row>
    <row r="27" spans="1:243" s="14" customFormat="1" ht="27" customHeight="1">
      <c r="A27" s="17">
        <v>25</v>
      </c>
      <c r="B27" s="18" t="s">
        <v>47</v>
      </c>
      <c r="C27" s="18" t="s">
        <v>22</v>
      </c>
      <c r="D27" s="22" t="s">
        <v>48</v>
      </c>
      <c r="E27" s="7">
        <v>69</v>
      </c>
      <c r="F27" s="19">
        <f t="shared" si="0"/>
        <v>27.6</v>
      </c>
      <c r="G27" s="7">
        <v>89.2</v>
      </c>
      <c r="H27" s="19">
        <f t="shared" si="1"/>
        <v>31.22</v>
      </c>
      <c r="I27" s="19">
        <f t="shared" si="2"/>
        <v>58.82</v>
      </c>
      <c r="J27" s="19">
        <v>97.47</v>
      </c>
      <c r="K27" s="7">
        <f t="shared" si="3"/>
        <v>24.3675</v>
      </c>
      <c r="L27" s="7">
        <f t="shared" si="4"/>
        <v>83.1875</v>
      </c>
      <c r="M27" s="11">
        <v>1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</row>
    <row r="28" spans="1:256" s="1" customFormat="1" ht="27" customHeight="1">
      <c r="A28" s="17">
        <v>26</v>
      </c>
      <c r="B28" s="18" t="s">
        <v>49</v>
      </c>
      <c r="C28" s="18" t="s">
        <v>22</v>
      </c>
      <c r="D28" s="22"/>
      <c r="E28" s="7">
        <v>66</v>
      </c>
      <c r="F28" s="19">
        <f t="shared" si="0"/>
        <v>26.400000000000002</v>
      </c>
      <c r="G28" s="7">
        <v>87.2</v>
      </c>
      <c r="H28" s="19">
        <f t="shared" si="1"/>
        <v>30.52</v>
      </c>
      <c r="I28" s="19">
        <f t="shared" si="2"/>
        <v>56.92</v>
      </c>
      <c r="J28" s="19">
        <v>94.75</v>
      </c>
      <c r="K28" s="7">
        <f t="shared" si="3"/>
        <v>23.6875</v>
      </c>
      <c r="L28" s="7">
        <f t="shared" si="4"/>
        <v>80.6075</v>
      </c>
      <c r="M28" s="11">
        <v>2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7" customHeight="1">
      <c r="A29" s="17">
        <v>27</v>
      </c>
      <c r="B29" s="18" t="s">
        <v>50</v>
      </c>
      <c r="C29" s="18" t="s">
        <v>22</v>
      </c>
      <c r="D29" s="22"/>
      <c r="E29" s="7">
        <v>61.5</v>
      </c>
      <c r="F29" s="19">
        <f t="shared" si="0"/>
        <v>24.6</v>
      </c>
      <c r="G29" s="7">
        <v>82</v>
      </c>
      <c r="H29" s="19">
        <f t="shared" si="1"/>
        <v>28.7</v>
      </c>
      <c r="I29" s="19">
        <f t="shared" si="2"/>
        <v>53.3</v>
      </c>
      <c r="J29" s="19">
        <v>94.19</v>
      </c>
      <c r="K29" s="7">
        <f t="shared" si="3"/>
        <v>23.5475</v>
      </c>
      <c r="L29" s="19">
        <f t="shared" si="4"/>
        <v>76.8475</v>
      </c>
      <c r="M29" s="11">
        <v>3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43" s="14" customFormat="1" ht="27" customHeight="1">
      <c r="A30" s="17">
        <v>28</v>
      </c>
      <c r="B30" s="18" t="s">
        <v>51</v>
      </c>
      <c r="C30" s="18" t="s">
        <v>22</v>
      </c>
      <c r="D30" s="22" t="s">
        <v>52</v>
      </c>
      <c r="E30" s="7">
        <v>49</v>
      </c>
      <c r="F30" s="19">
        <f t="shared" si="0"/>
        <v>19.6</v>
      </c>
      <c r="G30" s="7">
        <v>90.2</v>
      </c>
      <c r="H30" s="19">
        <f t="shared" si="1"/>
        <v>31.57</v>
      </c>
      <c r="I30" s="19">
        <f t="shared" si="2"/>
        <v>51.17</v>
      </c>
      <c r="J30" s="19">
        <v>96.92</v>
      </c>
      <c r="K30" s="7">
        <f t="shared" si="3"/>
        <v>24.23</v>
      </c>
      <c r="L30" s="7">
        <f t="shared" si="4"/>
        <v>75.4</v>
      </c>
      <c r="M30" s="11">
        <v>1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</row>
    <row r="31" spans="1:243" s="14" customFormat="1" ht="27" customHeight="1">
      <c r="A31" s="17">
        <v>29</v>
      </c>
      <c r="B31" s="18" t="s">
        <v>53</v>
      </c>
      <c r="C31" s="18" t="s">
        <v>15</v>
      </c>
      <c r="D31" s="22"/>
      <c r="E31" s="7">
        <v>46.5</v>
      </c>
      <c r="F31" s="19">
        <f t="shared" si="0"/>
        <v>18.6</v>
      </c>
      <c r="G31" s="7">
        <v>84.4</v>
      </c>
      <c r="H31" s="19">
        <f t="shared" si="1"/>
        <v>29.54</v>
      </c>
      <c r="I31" s="19">
        <f t="shared" si="2"/>
        <v>48.14</v>
      </c>
      <c r="J31" s="19">
        <v>95.26</v>
      </c>
      <c r="K31" s="7">
        <f t="shared" si="3"/>
        <v>23.815</v>
      </c>
      <c r="L31" s="19">
        <f t="shared" si="4"/>
        <v>71.955</v>
      </c>
      <c r="M31" s="11">
        <v>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</row>
    <row r="32" spans="1:13" ht="27" customHeight="1">
      <c r="A32" s="17">
        <v>30</v>
      </c>
      <c r="B32" s="18" t="s">
        <v>54</v>
      </c>
      <c r="C32" s="18" t="s">
        <v>15</v>
      </c>
      <c r="D32" s="22"/>
      <c r="E32" s="7">
        <v>48.5</v>
      </c>
      <c r="F32" s="19">
        <f t="shared" si="0"/>
        <v>19.400000000000002</v>
      </c>
      <c r="G32" s="7">
        <v>82.2</v>
      </c>
      <c r="H32" s="19">
        <f t="shared" si="1"/>
        <v>28.77</v>
      </c>
      <c r="I32" s="19">
        <f t="shared" si="2"/>
        <v>48.17</v>
      </c>
      <c r="J32" s="19">
        <v>94.05</v>
      </c>
      <c r="K32" s="7">
        <f t="shared" si="3"/>
        <v>23.5125</v>
      </c>
      <c r="L32" s="7">
        <f t="shared" si="4"/>
        <v>71.6825</v>
      </c>
      <c r="M32" s="11">
        <v>3</v>
      </c>
    </row>
    <row r="33" spans="1:243" s="14" customFormat="1" ht="27" customHeight="1">
      <c r="A33" s="17">
        <v>31</v>
      </c>
      <c r="B33" s="18" t="s">
        <v>55</v>
      </c>
      <c r="C33" s="18" t="s">
        <v>22</v>
      </c>
      <c r="D33" s="8" t="s">
        <v>56</v>
      </c>
      <c r="E33" s="7">
        <v>74</v>
      </c>
      <c r="F33" s="19">
        <f t="shared" si="0"/>
        <v>29.6</v>
      </c>
      <c r="G33" s="7">
        <v>91.6</v>
      </c>
      <c r="H33" s="19">
        <f t="shared" si="1"/>
        <v>32.059999999999995</v>
      </c>
      <c r="I33" s="19">
        <f t="shared" si="2"/>
        <v>61.66</v>
      </c>
      <c r="J33" s="19">
        <v>97.34</v>
      </c>
      <c r="K33" s="24">
        <f t="shared" si="3"/>
        <v>24.335</v>
      </c>
      <c r="L33" s="7">
        <f t="shared" si="4"/>
        <v>85.995</v>
      </c>
      <c r="M33" s="11">
        <v>1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</row>
    <row r="34" spans="1:256" s="1" customFormat="1" ht="27" customHeight="1">
      <c r="A34" s="17">
        <v>32</v>
      </c>
      <c r="B34" s="18" t="s">
        <v>57</v>
      </c>
      <c r="C34" s="18" t="s">
        <v>22</v>
      </c>
      <c r="D34" s="8"/>
      <c r="E34" s="7">
        <v>69.5</v>
      </c>
      <c r="F34" s="19">
        <f t="shared" si="0"/>
        <v>27.8</v>
      </c>
      <c r="G34" s="7">
        <v>91.6</v>
      </c>
      <c r="H34" s="19">
        <f t="shared" si="1"/>
        <v>32.059999999999995</v>
      </c>
      <c r="I34" s="19">
        <f t="shared" si="2"/>
        <v>59.86</v>
      </c>
      <c r="J34" s="19">
        <v>95.8</v>
      </c>
      <c r="K34" s="19">
        <f t="shared" si="3"/>
        <v>23.95</v>
      </c>
      <c r="L34" s="7">
        <f t="shared" si="4"/>
        <v>83.81</v>
      </c>
      <c r="M34" s="11">
        <v>2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7" customHeight="1">
      <c r="A35" s="17">
        <v>33</v>
      </c>
      <c r="B35" s="18" t="s">
        <v>58</v>
      </c>
      <c r="C35" s="18" t="s">
        <v>22</v>
      </c>
      <c r="D35" s="8"/>
      <c r="E35" s="7">
        <v>70.3</v>
      </c>
      <c r="F35" s="19">
        <f t="shared" si="0"/>
        <v>28.12</v>
      </c>
      <c r="G35" s="7">
        <v>84.8</v>
      </c>
      <c r="H35" s="19">
        <f t="shared" si="1"/>
        <v>29.679999999999996</v>
      </c>
      <c r="I35" s="19">
        <f t="shared" si="2"/>
        <v>57.8</v>
      </c>
      <c r="J35" s="19">
        <v>94.59</v>
      </c>
      <c r="K35" s="19">
        <f t="shared" si="3"/>
        <v>23.6475</v>
      </c>
      <c r="L35" s="7">
        <f t="shared" si="4"/>
        <v>81.44749999999999</v>
      </c>
      <c r="M35" s="26">
        <v>3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43" s="14" customFormat="1" ht="27" customHeight="1">
      <c r="A36" s="17">
        <v>34</v>
      </c>
      <c r="B36" s="18" t="s">
        <v>59</v>
      </c>
      <c r="C36" s="18" t="s">
        <v>15</v>
      </c>
      <c r="D36" s="8" t="s">
        <v>60</v>
      </c>
      <c r="E36" s="7">
        <v>63.5</v>
      </c>
      <c r="F36" s="19">
        <f t="shared" si="0"/>
        <v>25.400000000000002</v>
      </c>
      <c r="G36" s="7">
        <v>92.4</v>
      </c>
      <c r="H36" s="19">
        <f t="shared" si="1"/>
        <v>32.34</v>
      </c>
      <c r="I36" s="19">
        <f t="shared" si="2"/>
        <v>57.74000000000001</v>
      </c>
      <c r="J36" s="19">
        <v>98.59</v>
      </c>
      <c r="K36" s="24">
        <f t="shared" si="3"/>
        <v>24.6475</v>
      </c>
      <c r="L36" s="7">
        <f t="shared" si="4"/>
        <v>82.38750000000002</v>
      </c>
      <c r="M36" s="11">
        <v>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</row>
    <row r="37" spans="1:256" s="1" customFormat="1" ht="27" customHeight="1">
      <c r="A37" s="17">
        <v>35</v>
      </c>
      <c r="B37" s="18" t="s">
        <v>61</v>
      </c>
      <c r="C37" s="18" t="s">
        <v>22</v>
      </c>
      <c r="D37" s="8"/>
      <c r="E37" s="7">
        <v>61</v>
      </c>
      <c r="F37" s="19">
        <f t="shared" si="0"/>
        <v>24.400000000000002</v>
      </c>
      <c r="G37" s="7">
        <v>93.8</v>
      </c>
      <c r="H37" s="19">
        <f t="shared" si="1"/>
        <v>32.83</v>
      </c>
      <c r="I37" s="19">
        <f t="shared" si="2"/>
        <v>57.230000000000004</v>
      </c>
      <c r="J37" s="19">
        <v>96.22</v>
      </c>
      <c r="K37" s="19">
        <f t="shared" si="3"/>
        <v>24.055</v>
      </c>
      <c r="L37" s="7">
        <f t="shared" si="4"/>
        <v>81.285</v>
      </c>
      <c r="M37" s="11">
        <v>2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7" customHeight="1">
      <c r="A38" s="17">
        <v>36</v>
      </c>
      <c r="B38" s="18" t="s">
        <v>62</v>
      </c>
      <c r="C38" s="18" t="s">
        <v>15</v>
      </c>
      <c r="D38" s="8"/>
      <c r="E38" s="7">
        <v>57</v>
      </c>
      <c r="F38" s="19">
        <f t="shared" si="0"/>
        <v>22.8</v>
      </c>
      <c r="G38" s="7">
        <v>88.8</v>
      </c>
      <c r="H38" s="19">
        <f t="shared" si="1"/>
        <v>31.08</v>
      </c>
      <c r="I38" s="19">
        <f t="shared" si="2"/>
        <v>53.879999999999995</v>
      </c>
      <c r="J38" s="19">
        <v>94.08</v>
      </c>
      <c r="K38" s="19">
        <f t="shared" si="3"/>
        <v>23.52</v>
      </c>
      <c r="L38" s="7">
        <f t="shared" si="4"/>
        <v>77.39999999999999</v>
      </c>
      <c r="M38" s="26">
        <v>3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4" customFormat="1" ht="27" customHeight="1">
      <c r="A39" s="17">
        <v>37</v>
      </c>
      <c r="B39" s="18" t="s">
        <v>63</v>
      </c>
      <c r="C39" s="18" t="s">
        <v>15</v>
      </c>
      <c r="D39" s="8" t="s">
        <v>64</v>
      </c>
      <c r="E39" s="7">
        <v>78.5</v>
      </c>
      <c r="F39" s="19">
        <f t="shared" si="0"/>
        <v>31.400000000000002</v>
      </c>
      <c r="G39" s="7">
        <v>91</v>
      </c>
      <c r="H39" s="19">
        <f t="shared" si="1"/>
        <v>31.849999999999998</v>
      </c>
      <c r="I39" s="19">
        <f t="shared" si="2"/>
        <v>63.25</v>
      </c>
      <c r="J39" s="19">
        <v>97.69</v>
      </c>
      <c r="K39" s="24">
        <f t="shared" si="3"/>
        <v>24.4225</v>
      </c>
      <c r="L39" s="7">
        <f t="shared" si="4"/>
        <v>87.6725</v>
      </c>
      <c r="M39" s="11">
        <v>1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7" customHeight="1">
      <c r="A40" s="17">
        <v>38</v>
      </c>
      <c r="B40" s="18" t="s">
        <v>65</v>
      </c>
      <c r="C40" s="18" t="s">
        <v>15</v>
      </c>
      <c r="D40" s="8"/>
      <c r="E40" s="7">
        <v>72.5</v>
      </c>
      <c r="F40" s="19">
        <f t="shared" si="0"/>
        <v>29</v>
      </c>
      <c r="G40" s="7">
        <v>92.2</v>
      </c>
      <c r="H40" s="19">
        <f t="shared" si="1"/>
        <v>32.269999999999996</v>
      </c>
      <c r="I40" s="19">
        <f t="shared" si="2"/>
        <v>61.269999999999996</v>
      </c>
      <c r="J40" s="19">
        <v>96.11</v>
      </c>
      <c r="K40" s="19">
        <f t="shared" si="3"/>
        <v>24.0275</v>
      </c>
      <c r="L40" s="7">
        <f t="shared" si="4"/>
        <v>85.2975</v>
      </c>
      <c r="M40" s="11">
        <v>2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7" customHeight="1">
      <c r="A41" s="17">
        <v>39</v>
      </c>
      <c r="B41" s="18" t="s">
        <v>66</v>
      </c>
      <c r="C41" s="18" t="s">
        <v>15</v>
      </c>
      <c r="D41" s="8"/>
      <c r="E41" s="7">
        <v>72</v>
      </c>
      <c r="F41" s="19">
        <f t="shared" si="0"/>
        <v>28.8</v>
      </c>
      <c r="G41" s="7">
        <v>81.8</v>
      </c>
      <c r="H41" s="19">
        <f t="shared" si="1"/>
        <v>28.629999999999995</v>
      </c>
      <c r="I41" s="19">
        <f t="shared" si="2"/>
        <v>57.42999999999999</v>
      </c>
      <c r="J41" s="19">
        <v>94.22</v>
      </c>
      <c r="K41" s="19">
        <f t="shared" si="3"/>
        <v>23.555</v>
      </c>
      <c r="L41" s="7">
        <f t="shared" si="4"/>
        <v>80.98499999999999</v>
      </c>
      <c r="M41" s="26">
        <v>3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4" customFormat="1" ht="27" customHeight="1">
      <c r="A42" s="17">
        <v>40</v>
      </c>
      <c r="B42" s="18" t="s">
        <v>67</v>
      </c>
      <c r="C42" s="18" t="s">
        <v>22</v>
      </c>
      <c r="D42" s="8" t="s">
        <v>68</v>
      </c>
      <c r="E42" s="7">
        <v>58.5</v>
      </c>
      <c r="F42" s="19">
        <f t="shared" si="0"/>
        <v>23.400000000000002</v>
      </c>
      <c r="G42" s="7">
        <v>90.4</v>
      </c>
      <c r="H42" s="19">
        <f t="shared" si="1"/>
        <v>31.64</v>
      </c>
      <c r="I42" s="19">
        <f t="shared" si="2"/>
        <v>55.040000000000006</v>
      </c>
      <c r="J42" s="19">
        <v>96.7</v>
      </c>
      <c r="K42" s="24">
        <f t="shared" si="3"/>
        <v>24.175</v>
      </c>
      <c r="L42" s="19">
        <f t="shared" si="4"/>
        <v>79.215</v>
      </c>
      <c r="M42" s="11">
        <v>1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7" customHeight="1">
      <c r="A43" s="17">
        <v>41</v>
      </c>
      <c r="B43" s="18" t="s">
        <v>69</v>
      </c>
      <c r="C43" s="18" t="s">
        <v>15</v>
      </c>
      <c r="D43" s="8"/>
      <c r="E43" s="7">
        <v>42</v>
      </c>
      <c r="F43" s="19">
        <f t="shared" si="0"/>
        <v>16.8</v>
      </c>
      <c r="G43" s="7">
        <v>90.2</v>
      </c>
      <c r="H43" s="19">
        <f t="shared" si="1"/>
        <v>31.57</v>
      </c>
      <c r="I43" s="19">
        <f t="shared" si="2"/>
        <v>48.370000000000005</v>
      </c>
      <c r="J43" s="19">
        <v>95.56</v>
      </c>
      <c r="K43" s="19">
        <f t="shared" si="3"/>
        <v>23.89</v>
      </c>
      <c r="L43" s="19">
        <f t="shared" si="4"/>
        <v>72.26</v>
      </c>
      <c r="M43" s="11">
        <v>2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7" customHeight="1">
      <c r="A44" s="17">
        <v>42</v>
      </c>
      <c r="B44" s="18" t="s">
        <v>70</v>
      </c>
      <c r="C44" s="18" t="s">
        <v>22</v>
      </c>
      <c r="D44" s="8"/>
      <c r="E44" s="7">
        <v>49.5</v>
      </c>
      <c r="F44" s="19">
        <f t="shared" si="0"/>
        <v>19.8</v>
      </c>
      <c r="G44" s="7">
        <v>0</v>
      </c>
      <c r="H44" s="19">
        <f t="shared" si="1"/>
        <v>0</v>
      </c>
      <c r="I44" s="19">
        <f t="shared" si="2"/>
        <v>19.8</v>
      </c>
      <c r="J44" s="19">
        <v>0</v>
      </c>
      <c r="K44" s="19">
        <f t="shared" si="3"/>
        <v>0</v>
      </c>
      <c r="L44" s="19">
        <f t="shared" si="4"/>
        <v>19.8</v>
      </c>
      <c r="M44" s="26">
        <v>3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6" ht="30" customHeight="1">
      <c r="Q46" s="12"/>
    </row>
  </sheetData>
  <sheetProtection/>
  <mergeCells count="13">
    <mergeCell ref="A1:M1"/>
    <mergeCell ref="D3:D5"/>
    <mergeCell ref="D6:D8"/>
    <mergeCell ref="D9:D11"/>
    <mergeCell ref="D12:D20"/>
    <mergeCell ref="D21:D23"/>
    <mergeCell ref="D24:D26"/>
    <mergeCell ref="D27:D29"/>
    <mergeCell ref="D30:D32"/>
    <mergeCell ref="D33:D35"/>
    <mergeCell ref="D36:D38"/>
    <mergeCell ref="D39:D41"/>
    <mergeCell ref="D42:D44"/>
  </mergeCells>
  <printOptions/>
  <pageMargins left="0.39" right="0.39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130" zoomScaleNormal="130" workbookViewId="0" topLeftCell="A1">
      <selection activeCell="K4" sqref="K4"/>
    </sheetView>
  </sheetViews>
  <sheetFormatPr defaultColWidth="9.00390625" defaultRowHeight="30" customHeight="1"/>
  <cols>
    <col min="1" max="1" width="5.25390625" style="1" customWidth="1"/>
    <col min="2" max="2" width="8.125" style="1" customWidth="1"/>
    <col min="3" max="3" width="4.375" style="1" customWidth="1"/>
    <col min="4" max="4" width="8.625" style="1" customWidth="1"/>
    <col min="5" max="5" width="8.00390625" style="2" customWidth="1"/>
    <col min="6" max="6" width="8.00390625" style="1" customWidth="1"/>
    <col min="7" max="7" width="9.375" style="1" customWidth="1"/>
    <col min="8" max="16" width="8.00390625" style="1" customWidth="1"/>
    <col min="17" max="17" width="6.00390625" style="1" customWidth="1"/>
    <col min="18" max="243" width="9.00390625" style="1" customWidth="1"/>
  </cols>
  <sheetData>
    <row r="1" spans="1:256" s="1" customFormat="1" ht="34.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IV1"/>
    </row>
    <row r="2" spans="1:253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72</v>
      </c>
      <c r="F2" s="4" t="s">
        <v>73</v>
      </c>
      <c r="G2" s="4" t="s">
        <v>74</v>
      </c>
      <c r="H2" s="4" t="s">
        <v>75</v>
      </c>
      <c r="I2" s="4" t="s">
        <v>6</v>
      </c>
      <c r="J2" s="8" t="s">
        <v>76</v>
      </c>
      <c r="K2" s="8"/>
      <c r="L2" s="4" t="s">
        <v>8</v>
      </c>
      <c r="M2" s="4" t="s">
        <v>77</v>
      </c>
      <c r="N2" s="4" t="s">
        <v>10</v>
      </c>
      <c r="O2" s="4" t="s">
        <v>11</v>
      </c>
      <c r="P2" s="4" t="s">
        <v>12</v>
      </c>
      <c r="Q2" s="4" t="s">
        <v>13</v>
      </c>
      <c r="IS2"/>
    </row>
    <row r="3" spans="1:253" s="1" customFormat="1" ht="33" customHeight="1">
      <c r="A3" s="4"/>
      <c r="B3" s="4"/>
      <c r="C3" s="4"/>
      <c r="D3" s="4"/>
      <c r="E3" s="4"/>
      <c r="F3" s="4"/>
      <c r="G3" s="4"/>
      <c r="H3" s="4"/>
      <c r="I3" s="4"/>
      <c r="J3" s="8" t="s">
        <v>76</v>
      </c>
      <c r="K3" s="8" t="s">
        <v>78</v>
      </c>
      <c r="L3" s="4"/>
      <c r="M3" s="4"/>
      <c r="N3" s="4"/>
      <c r="O3" s="4"/>
      <c r="P3" s="4"/>
      <c r="Q3" s="4"/>
      <c r="IS3"/>
    </row>
    <row r="4" spans="1:253" s="1" customFormat="1" ht="27" customHeight="1">
      <c r="A4" s="5" t="s">
        <v>79</v>
      </c>
      <c r="B4" s="5" t="s">
        <v>80</v>
      </c>
      <c r="C4" s="5" t="s">
        <v>15</v>
      </c>
      <c r="D4" s="6" t="s">
        <v>81</v>
      </c>
      <c r="E4" s="7">
        <v>69.5</v>
      </c>
      <c r="F4" s="7">
        <v>69.7</v>
      </c>
      <c r="G4" s="7">
        <v>139.2</v>
      </c>
      <c r="H4" s="7">
        <f aca="true" t="shared" si="0" ref="H4:H15">G4*0.5</f>
        <v>69.6</v>
      </c>
      <c r="I4" s="7">
        <f aca="true" t="shared" si="1" ref="I4:I15">H4*0.4</f>
        <v>27.84</v>
      </c>
      <c r="J4" s="7">
        <v>91.4</v>
      </c>
      <c r="K4" s="7">
        <v>75.5</v>
      </c>
      <c r="L4" s="7">
        <v>28.81</v>
      </c>
      <c r="M4" s="7">
        <f>I4+L4</f>
        <v>56.65</v>
      </c>
      <c r="N4" s="9">
        <v>97.71</v>
      </c>
      <c r="O4" s="7">
        <f aca="true" t="shared" si="2" ref="O4:O15">N4*0.25</f>
        <v>24.4275</v>
      </c>
      <c r="P4" s="7">
        <f>I4+L4+O4</f>
        <v>81.0775</v>
      </c>
      <c r="Q4" s="11">
        <v>1</v>
      </c>
      <c r="IS4"/>
    </row>
    <row r="5" spans="1:253" s="1" customFormat="1" ht="27" customHeight="1">
      <c r="A5" s="5" t="s">
        <v>82</v>
      </c>
      <c r="B5" s="5" t="s">
        <v>83</v>
      </c>
      <c r="C5" s="5" t="s">
        <v>22</v>
      </c>
      <c r="D5" s="5"/>
      <c r="E5" s="7">
        <v>64.5</v>
      </c>
      <c r="F5" s="7">
        <v>76</v>
      </c>
      <c r="G5" s="7">
        <v>140.5</v>
      </c>
      <c r="H5" s="7">
        <f t="shared" si="0"/>
        <v>70.25</v>
      </c>
      <c r="I5" s="7">
        <f t="shared" si="1"/>
        <v>28.1</v>
      </c>
      <c r="J5" s="7">
        <v>87.5</v>
      </c>
      <c r="K5" s="7">
        <v>68</v>
      </c>
      <c r="L5" s="7">
        <v>26.725</v>
      </c>
      <c r="M5" s="7">
        <f aca="true" t="shared" si="3" ref="M5:M15">I5+L5</f>
        <v>54.825</v>
      </c>
      <c r="N5" s="10">
        <v>93.54</v>
      </c>
      <c r="O5" s="7">
        <f t="shared" si="2"/>
        <v>23.385</v>
      </c>
      <c r="P5" s="7">
        <f aca="true" t="shared" si="4" ref="P5:P15">I5+L5+O5</f>
        <v>78.21000000000001</v>
      </c>
      <c r="Q5" s="11">
        <v>2</v>
      </c>
      <c r="IS5"/>
    </row>
    <row r="6" spans="1:253" s="1" customFormat="1" ht="27" customHeight="1">
      <c r="A6" s="5" t="s">
        <v>84</v>
      </c>
      <c r="B6" s="5" t="s">
        <v>85</v>
      </c>
      <c r="C6" s="5" t="s">
        <v>15</v>
      </c>
      <c r="D6" s="5"/>
      <c r="E6" s="7">
        <v>67.5</v>
      </c>
      <c r="F6" s="7">
        <v>62.7</v>
      </c>
      <c r="G6" s="7">
        <v>130.2</v>
      </c>
      <c r="H6" s="7">
        <f t="shared" si="0"/>
        <v>65.1</v>
      </c>
      <c r="I6" s="7">
        <f t="shared" si="1"/>
        <v>26.04</v>
      </c>
      <c r="J6" s="7">
        <v>87.4</v>
      </c>
      <c r="K6" s="7">
        <v>70.5</v>
      </c>
      <c r="L6" s="7">
        <v>27.21</v>
      </c>
      <c r="M6" s="7">
        <f t="shared" si="3"/>
        <v>53.25</v>
      </c>
      <c r="N6" s="9">
        <v>96.12</v>
      </c>
      <c r="O6" s="7">
        <f t="shared" si="2"/>
        <v>24.03</v>
      </c>
      <c r="P6" s="7">
        <f t="shared" si="4"/>
        <v>77.28</v>
      </c>
      <c r="Q6" s="11">
        <v>3</v>
      </c>
      <c r="IS6"/>
    </row>
    <row r="7" spans="1:253" s="1" customFormat="1" ht="27" customHeight="1">
      <c r="A7" s="5" t="s">
        <v>86</v>
      </c>
      <c r="B7" s="5" t="s">
        <v>87</v>
      </c>
      <c r="C7" s="5" t="s">
        <v>15</v>
      </c>
      <c r="D7" s="5"/>
      <c r="E7" s="7">
        <v>53.5</v>
      </c>
      <c r="F7" s="7">
        <v>76.7</v>
      </c>
      <c r="G7" s="7">
        <v>130.2</v>
      </c>
      <c r="H7" s="7">
        <f t="shared" si="0"/>
        <v>65.1</v>
      </c>
      <c r="I7" s="7">
        <f t="shared" si="1"/>
        <v>26.04</v>
      </c>
      <c r="J7" s="7">
        <v>89.2</v>
      </c>
      <c r="K7" s="7">
        <v>66</v>
      </c>
      <c r="L7" s="7">
        <v>26.58</v>
      </c>
      <c r="M7" s="7">
        <f t="shared" si="3"/>
        <v>52.62</v>
      </c>
      <c r="N7" s="9">
        <v>95.71</v>
      </c>
      <c r="O7" s="7">
        <f t="shared" si="2"/>
        <v>23.9275</v>
      </c>
      <c r="P7" s="7">
        <f t="shared" si="4"/>
        <v>76.5475</v>
      </c>
      <c r="Q7" s="11">
        <v>4</v>
      </c>
      <c r="IS7"/>
    </row>
    <row r="8" spans="1:253" s="1" customFormat="1" ht="27" customHeight="1">
      <c r="A8" s="5" t="s">
        <v>88</v>
      </c>
      <c r="B8" s="5" t="s">
        <v>89</v>
      </c>
      <c r="C8" s="5" t="s">
        <v>22</v>
      </c>
      <c r="D8" s="5"/>
      <c r="E8" s="7">
        <v>64</v>
      </c>
      <c r="F8" s="7">
        <v>77.3</v>
      </c>
      <c r="G8" s="7">
        <v>141.3</v>
      </c>
      <c r="H8" s="7">
        <f t="shared" si="0"/>
        <v>70.65</v>
      </c>
      <c r="I8" s="7">
        <f t="shared" si="1"/>
        <v>28.260000000000005</v>
      </c>
      <c r="J8" s="7">
        <v>88.8</v>
      </c>
      <c r="K8" s="7">
        <v>67</v>
      </c>
      <c r="L8" s="7">
        <v>26.72</v>
      </c>
      <c r="M8" s="7">
        <f t="shared" si="3"/>
        <v>54.980000000000004</v>
      </c>
      <c r="N8" s="10" t="s">
        <v>90</v>
      </c>
      <c r="O8" s="7">
        <f t="shared" si="2"/>
        <v>21.185</v>
      </c>
      <c r="P8" s="7">
        <f t="shared" si="4"/>
        <v>76.165</v>
      </c>
      <c r="Q8" s="11">
        <v>5</v>
      </c>
      <c r="IS8"/>
    </row>
    <row r="9" spans="1:253" s="1" customFormat="1" ht="27" customHeight="1">
      <c r="A9" s="5" t="s">
        <v>91</v>
      </c>
      <c r="B9" s="5" t="s">
        <v>92</v>
      </c>
      <c r="C9" s="5" t="s">
        <v>15</v>
      </c>
      <c r="D9" s="5"/>
      <c r="E9" s="7">
        <v>70</v>
      </c>
      <c r="F9" s="7">
        <v>58.7</v>
      </c>
      <c r="G9" s="7">
        <v>128.7</v>
      </c>
      <c r="H9" s="7">
        <f t="shared" si="0"/>
        <v>64.35</v>
      </c>
      <c r="I9" s="7">
        <f t="shared" si="1"/>
        <v>25.74</v>
      </c>
      <c r="J9" s="7">
        <v>84.8</v>
      </c>
      <c r="K9" s="7">
        <v>80.5</v>
      </c>
      <c r="L9" s="7">
        <v>28.82</v>
      </c>
      <c r="M9" s="7">
        <f t="shared" si="3"/>
        <v>54.56</v>
      </c>
      <c r="N9" s="9">
        <v>84.26</v>
      </c>
      <c r="O9" s="7">
        <f t="shared" si="2"/>
        <v>21.065</v>
      </c>
      <c r="P9" s="7">
        <f t="shared" si="4"/>
        <v>75.625</v>
      </c>
      <c r="Q9" s="11">
        <v>6</v>
      </c>
      <c r="IS9"/>
    </row>
    <row r="10" spans="1:253" s="1" customFormat="1" ht="27" customHeight="1">
      <c r="A10" s="5" t="s">
        <v>93</v>
      </c>
      <c r="B10" s="5" t="s">
        <v>94</v>
      </c>
      <c r="C10" s="5" t="s">
        <v>15</v>
      </c>
      <c r="D10" s="5"/>
      <c r="E10" s="7">
        <v>65.5</v>
      </c>
      <c r="F10" s="7">
        <v>66</v>
      </c>
      <c r="G10" s="7">
        <v>131.5</v>
      </c>
      <c r="H10" s="7">
        <f t="shared" si="0"/>
        <v>65.75</v>
      </c>
      <c r="I10" s="7">
        <f t="shared" si="1"/>
        <v>26.3</v>
      </c>
      <c r="J10" s="7">
        <v>85.4</v>
      </c>
      <c r="K10" s="7">
        <v>73</v>
      </c>
      <c r="L10" s="7">
        <v>27.41</v>
      </c>
      <c r="M10" s="7">
        <f t="shared" si="3"/>
        <v>53.71</v>
      </c>
      <c r="N10" s="9">
        <v>75.94</v>
      </c>
      <c r="O10" s="7">
        <f t="shared" si="2"/>
        <v>18.985</v>
      </c>
      <c r="P10" s="7">
        <f t="shared" si="4"/>
        <v>72.695</v>
      </c>
      <c r="Q10" s="11">
        <v>7</v>
      </c>
      <c r="IS10"/>
    </row>
    <row r="11" spans="1:253" s="1" customFormat="1" ht="27" customHeight="1">
      <c r="A11" s="5" t="s">
        <v>95</v>
      </c>
      <c r="B11" s="5" t="s">
        <v>96</v>
      </c>
      <c r="C11" s="5" t="s">
        <v>15</v>
      </c>
      <c r="D11" s="5"/>
      <c r="E11" s="7">
        <v>47.5</v>
      </c>
      <c r="F11" s="7">
        <v>83</v>
      </c>
      <c r="G11" s="7">
        <v>130.5</v>
      </c>
      <c r="H11" s="7">
        <f t="shared" si="0"/>
        <v>65.25</v>
      </c>
      <c r="I11" s="7">
        <f t="shared" si="1"/>
        <v>26.1</v>
      </c>
      <c r="J11" s="7">
        <v>90.2</v>
      </c>
      <c r="K11" s="7">
        <v>67</v>
      </c>
      <c r="L11" s="7">
        <v>26.93</v>
      </c>
      <c r="M11" s="7">
        <f t="shared" si="3"/>
        <v>53.03</v>
      </c>
      <c r="N11" s="9">
        <v>77.83</v>
      </c>
      <c r="O11" s="7">
        <f t="shared" si="2"/>
        <v>19.4575</v>
      </c>
      <c r="P11" s="7">
        <f t="shared" si="4"/>
        <v>72.4875</v>
      </c>
      <c r="Q11" s="11">
        <v>8</v>
      </c>
      <c r="IS11"/>
    </row>
    <row r="12" spans="1:253" s="1" customFormat="1" ht="27" customHeight="1">
      <c r="A12" s="5" t="s">
        <v>97</v>
      </c>
      <c r="B12" s="5" t="s">
        <v>98</v>
      </c>
      <c r="C12" s="5" t="s">
        <v>22</v>
      </c>
      <c r="D12" s="5"/>
      <c r="E12" s="7">
        <v>71</v>
      </c>
      <c r="F12" s="7">
        <v>55.7</v>
      </c>
      <c r="G12" s="7">
        <v>126.7</v>
      </c>
      <c r="H12" s="7">
        <f t="shared" si="0"/>
        <v>63.35</v>
      </c>
      <c r="I12" s="7">
        <f t="shared" si="1"/>
        <v>25.340000000000003</v>
      </c>
      <c r="J12" s="7">
        <v>86.2</v>
      </c>
      <c r="K12" s="7">
        <v>71</v>
      </c>
      <c r="L12" s="7">
        <v>27.13</v>
      </c>
      <c r="M12" s="7">
        <f t="shared" si="3"/>
        <v>52.47</v>
      </c>
      <c r="N12" s="9">
        <v>75.75</v>
      </c>
      <c r="O12" s="7">
        <f t="shared" si="2"/>
        <v>18.9375</v>
      </c>
      <c r="P12" s="7">
        <f t="shared" si="4"/>
        <v>71.4075</v>
      </c>
      <c r="Q12" s="11">
        <v>9</v>
      </c>
      <c r="IS12"/>
    </row>
    <row r="13" spans="1:253" s="1" customFormat="1" ht="27" customHeight="1">
      <c r="A13" s="5" t="s">
        <v>99</v>
      </c>
      <c r="B13" s="5" t="s">
        <v>100</v>
      </c>
      <c r="C13" s="5" t="s">
        <v>15</v>
      </c>
      <c r="D13" s="5"/>
      <c r="E13" s="7">
        <v>73.5</v>
      </c>
      <c r="F13" s="7">
        <v>54.7</v>
      </c>
      <c r="G13" s="7">
        <v>128.2</v>
      </c>
      <c r="H13" s="7">
        <f t="shared" si="0"/>
        <v>64.1</v>
      </c>
      <c r="I13" s="7">
        <f t="shared" si="1"/>
        <v>25.64</v>
      </c>
      <c r="J13" s="7">
        <v>86.6</v>
      </c>
      <c r="K13" s="7">
        <v>66.5</v>
      </c>
      <c r="L13" s="7">
        <v>26.29</v>
      </c>
      <c r="M13" s="7">
        <f t="shared" si="3"/>
        <v>51.93</v>
      </c>
      <c r="N13" s="9">
        <v>74.69</v>
      </c>
      <c r="O13" s="7">
        <f t="shared" si="2"/>
        <v>18.6725</v>
      </c>
      <c r="P13" s="7">
        <f t="shared" si="4"/>
        <v>70.60249999999999</v>
      </c>
      <c r="Q13" s="11">
        <v>10</v>
      </c>
      <c r="IS13"/>
    </row>
    <row r="14" spans="1:253" s="1" customFormat="1" ht="27" customHeight="1">
      <c r="A14" s="5" t="s">
        <v>101</v>
      </c>
      <c r="B14" s="5" t="s">
        <v>102</v>
      </c>
      <c r="C14" s="5" t="s">
        <v>15</v>
      </c>
      <c r="D14" s="5"/>
      <c r="E14" s="7">
        <v>60.5</v>
      </c>
      <c r="F14" s="7">
        <v>63.3</v>
      </c>
      <c r="G14" s="7">
        <v>123.8</v>
      </c>
      <c r="H14" s="7">
        <f t="shared" si="0"/>
        <v>61.9</v>
      </c>
      <c r="I14" s="7">
        <f t="shared" si="1"/>
        <v>24.76</v>
      </c>
      <c r="J14" s="7">
        <v>85.8</v>
      </c>
      <c r="K14" s="7">
        <v>63.5</v>
      </c>
      <c r="L14" s="7">
        <v>25.57</v>
      </c>
      <c r="M14" s="7">
        <f t="shared" si="3"/>
        <v>50.33</v>
      </c>
      <c r="N14" s="9">
        <v>75.86</v>
      </c>
      <c r="O14" s="7">
        <f t="shared" si="2"/>
        <v>18.965</v>
      </c>
      <c r="P14" s="7">
        <f t="shared" si="4"/>
        <v>69.295</v>
      </c>
      <c r="Q14" s="11">
        <v>11</v>
      </c>
      <c r="IS14"/>
    </row>
    <row r="15" spans="1:253" s="1" customFormat="1" ht="27" customHeight="1">
      <c r="A15" s="5" t="s">
        <v>103</v>
      </c>
      <c r="B15" s="5" t="s">
        <v>104</v>
      </c>
      <c r="C15" s="5" t="s">
        <v>15</v>
      </c>
      <c r="D15" s="5"/>
      <c r="E15" s="7">
        <v>54</v>
      </c>
      <c r="F15" s="7">
        <v>74</v>
      </c>
      <c r="G15" s="7">
        <v>128</v>
      </c>
      <c r="H15" s="7">
        <f t="shared" si="0"/>
        <v>64</v>
      </c>
      <c r="I15" s="7">
        <f t="shared" si="1"/>
        <v>25.6</v>
      </c>
      <c r="J15" s="7">
        <v>0</v>
      </c>
      <c r="K15" s="7">
        <v>68</v>
      </c>
      <c r="L15" s="7">
        <v>13.6</v>
      </c>
      <c r="M15" s="7">
        <f t="shared" si="3"/>
        <v>39.2</v>
      </c>
      <c r="N15" s="9">
        <v>0</v>
      </c>
      <c r="O15" s="7">
        <f t="shared" si="2"/>
        <v>0</v>
      </c>
      <c r="P15" s="7">
        <f t="shared" si="4"/>
        <v>39.2</v>
      </c>
      <c r="Q15" s="11">
        <v>12</v>
      </c>
      <c r="IS15"/>
    </row>
    <row r="17" ht="30" customHeight="1">
      <c r="Q17" s="12"/>
    </row>
  </sheetData>
  <sheetProtection/>
  <mergeCells count="18">
    <mergeCell ref="A1:Q1"/>
    <mergeCell ref="J2:K2"/>
    <mergeCell ref="A2:A3"/>
    <mergeCell ref="B2:B3"/>
    <mergeCell ref="C2:C3"/>
    <mergeCell ref="D2:D3"/>
    <mergeCell ref="D4:D15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P2:P3"/>
    <mergeCell ref="Q2:Q3"/>
  </mergeCells>
  <printOptions/>
  <pageMargins left="0.39" right="0.3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2015-06-13T01:15:18Z</cp:lastPrinted>
  <dcterms:created xsi:type="dcterms:W3CDTF">1996-12-16T01:32:42Z</dcterms:created>
  <dcterms:modified xsi:type="dcterms:W3CDTF">2016-08-30T01:58:09Z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  <property fmtid="{D5CDD505-2E9C-101B-9397-08002B2CF9AE}" pid="4" name="KSOReadingLayo">
    <vt:bool>false</vt:bool>
  </property>
</Properties>
</file>