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746" activeTab="0"/>
  </bookViews>
  <sheets>
    <sheet name="进面试名单" sheetId="1" r:id="rId1"/>
  </sheets>
  <definedNames/>
  <calcPr fullCalcOnLoad="1"/>
</workbook>
</file>

<file path=xl/sharedStrings.xml><?xml version="1.0" encoding="utf-8"?>
<sst xmlns="http://schemas.openxmlformats.org/spreadsheetml/2006/main" count="325" uniqueCount="222">
  <si>
    <t>姓名</t>
  </si>
  <si>
    <t>准考证号</t>
  </si>
  <si>
    <t>周多佳</t>
  </si>
  <si>
    <t>001002</t>
  </si>
  <si>
    <t>王荣</t>
  </si>
  <si>
    <t>001003</t>
  </si>
  <si>
    <t>王伟</t>
  </si>
  <si>
    <t>001004</t>
  </si>
  <si>
    <t>冯兴全</t>
  </si>
  <si>
    <t>001005</t>
  </si>
  <si>
    <t>马静</t>
  </si>
  <si>
    <t>001008</t>
  </si>
  <si>
    <t>王佳</t>
  </si>
  <si>
    <t>001009</t>
  </si>
  <si>
    <t>戴明礼</t>
  </si>
  <si>
    <t>001010</t>
  </si>
  <si>
    <t>王新</t>
  </si>
  <si>
    <t>001012</t>
  </si>
  <si>
    <t>马军帅</t>
  </si>
  <si>
    <t>001013</t>
  </si>
  <si>
    <t>邹娉婷</t>
  </si>
  <si>
    <t>001014</t>
  </si>
  <si>
    <t>张永胜</t>
  </si>
  <si>
    <t>018001</t>
  </si>
  <si>
    <t>殷海超</t>
  </si>
  <si>
    <t>018002</t>
  </si>
  <si>
    <t>李生权</t>
  </si>
  <si>
    <t>018003</t>
  </si>
  <si>
    <t>王宏武</t>
  </si>
  <si>
    <t>012002</t>
  </si>
  <si>
    <t>徐晓寅</t>
  </si>
  <si>
    <t>012003</t>
  </si>
  <si>
    <t>李鑫</t>
  </si>
  <si>
    <t>012004</t>
  </si>
  <si>
    <t>席德龙</t>
  </si>
  <si>
    <t>012005</t>
  </si>
  <si>
    <t>李浩楠</t>
  </si>
  <si>
    <t>012007</t>
  </si>
  <si>
    <t>殷勤</t>
  </si>
  <si>
    <t>012008</t>
  </si>
  <si>
    <t>文越</t>
  </si>
  <si>
    <t>015001</t>
  </si>
  <si>
    <t>程小燕</t>
  </si>
  <si>
    <t>015002</t>
  </si>
  <si>
    <t>徐杰</t>
  </si>
  <si>
    <t>009002</t>
  </si>
  <si>
    <t>邱小山</t>
  </si>
  <si>
    <t>009006</t>
  </si>
  <si>
    <t>王海鹏</t>
  </si>
  <si>
    <t>020002</t>
  </si>
  <si>
    <t>王小军</t>
  </si>
  <si>
    <t>020004</t>
  </si>
  <si>
    <t>靳晶</t>
  </si>
  <si>
    <t>020005</t>
  </si>
  <si>
    <t>020006</t>
  </si>
  <si>
    <t>田甜</t>
  </si>
  <si>
    <t>020007</t>
  </si>
  <si>
    <t>伍宏祥</t>
  </si>
  <si>
    <t>020008</t>
  </si>
  <si>
    <t>程永燕</t>
  </si>
  <si>
    <r>
      <t>0</t>
    </r>
    <r>
      <rPr>
        <sz val="10"/>
        <rFont val="宋体"/>
        <family val="0"/>
      </rPr>
      <t>16001</t>
    </r>
  </si>
  <si>
    <t>刘玉清</t>
  </si>
  <si>
    <r>
      <t>0</t>
    </r>
    <r>
      <rPr>
        <sz val="10"/>
        <rFont val="宋体"/>
        <family val="0"/>
      </rPr>
      <t>09011</t>
    </r>
  </si>
  <si>
    <t>魏立君</t>
  </si>
  <si>
    <t>019002</t>
  </si>
  <si>
    <t>柴玉峰</t>
  </si>
  <si>
    <t>019003</t>
  </si>
  <si>
    <t>魏智</t>
  </si>
  <si>
    <t>019004</t>
  </si>
  <si>
    <t>李瑜</t>
  </si>
  <si>
    <t>017004</t>
  </si>
  <si>
    <t>李思琪</t>
  </si>
  <si>
    <t>017005</t>
  </si>
  <si>
    <t>李会娟</t>
  </si>
  <si>
    <t>017006</t>
  </si>
  <si>
    <t>64.5</t>
  </si>
  <si>
    <t>75.5</t>
  </si>
  <si>
    <t>66.5</t>
  </si>
  <si>
    <t>要俊珊</t>
  </si>
  <si>
    <t>002008</t>
  </si>
  <si>
    <t>77.5</t>
  </si>
  <si>
    <t>77</t>
  </si>
  <si>
    <t>66</t>
  </si>
  <si>
    <t>72.5</t>
  </si>
  <si>
    <t>张莉</t>
  </si>
  <si>
    <t>002013</t>
  </si>
  <si>
    <t>高彩娟</t>
  </si>
  <si>
    <t>002014</t>
  </si>
  <si>
    <t>78</t>
  </si>
  <si>
    <t>刘海山</t>
  </si>
  <si>
    <t>003001</t>
  </si>
  <si>
    <t>赵龙</t>
  </si>
  <si>
    <t>003009</t>
  </si>
  <si>
    <t>刘开伟</t>
  </si>
  <si>
    <t>003010</t>
  </si>
  <si>
    <t>张亚蓉</t>
  </si>
  <si>
    <t>004001</t>
  </si>
  <si>
    <t>杨宸宇</t>
  </si>
  <si>
    <t>004003</t>
  </si>
  <si>
    <t>黄靖凯</t>
  </si>
  <si>
    <t>004005</t>
  </si>
  <si>
    <t>程国亮</t>
  </si>
  <si>
    <t>005003</t>
  </si>
  <si>
    <t>姚占成</t>
  </si>
  <si>
    <t>005005</t>
  </si>
  <si>
    <t>薛强德</t>
  </si>
  <si>
    <t>005009</t>
  </si>
  <si>
    <t>郝静</t>
  </si>
  <si>
    <t>006002</t>
  </si>
  <si>
    <t>张丽</t>
  </si>
  <si>
    <t>006004</t>
  </si>
  <si>
    <t>孙刚</t>
  </si>
  <si>
    <t>006006</t>
  </si>
  <si>
    <t>80</t>
  </si>
  <si>
    <t>张辉</t>
  </si>
  <si>
    <t>007004</t>
  </si>
  <si>
    <t>李娜</t>
  </si>
  <si>
    <t>007006</t>
  </si>
  <si>
    <t>豆军涛</t>
  </si>
  <si>
    <t>007007</t>
  </si>
  <si>
    <t>李月霞</t>
  </si>
  <si>
    <t>008001</t>
  </si>
  <si>
    <t>蔺少霞</t>
  </si>
  <si>
    <t>008007</t>
  </si>
  <si>
    <t>任晶晶</t>
  </si>
  <si>
    <t>008008</t>
  </si>
  <si>
    <t>万飞</t>
  </si>
  <si>
    <t>011001</t>
  </si>
  <si>
    <t>鲍蕾</t>
  </si>
  <si>
    <t>011002</t>
  </si>
  <si>
    <t>慈钰</t>
  </si>
  <si>
    <t>011003</t>
  </si>
  <si>
    <t>邢艺凡</t>
  </si>
  <si>
    <r>
      <t>013</t>
    </r>
    <r>
      <rPr>
        <sz val="10"/>
        <rFont val="宋体"/>
        <family val="0"/>
      </rPr>
      <t>0</t>
    </r>
    <r>
      <rPr>
        <sz val="10"/>
        <rFont val="宋体"/>
        <family val="0"/>
      </rPr>
      <t>01</t>
    </r>
  </si>
  <si>
    <t>马丽彬</t>
  </si>
  <si>
    <t>013002</t>
  </si>
  <si>
    <t>马守锋</t>
  </si>
  <si>
    <t>013003</t>
  </si>
  <si>
    <t>76</t>
  </si>
  <si>
    <t>张睿</t>
  </si>
  <si>
    <t>014006</t>
  </si>
  <si>
    <t>张小燕</t>
  </si>
  <si>
    <t>014010</t>
  </si>
  <si>
    <t>陈君</t>
  </si>
  <si>
    <t>014012</t>
  </si>
  <si>
    <t>张文静</t>
  </si>
  <si>
    <t>014013</t>
  </si>
  <si>
    <t>魏开兴</t>
  </si>
  <si>
    <t>014015</t>
  </si>
  <si>
    <t>014020</t>
  </si>
  <si>
    <t>职位名称及代码</t>
  </si>
  <si>
    <t>市政府办公室001</t>
  </si>
  <si>
    <t>市科技局002</t>
  </si>
  <si>
    <t>市人力资源和社会保障局003</t>
  </si>
  <si>
    <t>市人力资源市场管理办004</t>
  </si>
  <si>
    <t>市林业局005</t>
  </si>
  <si>
    <t>市统计局006</t>
  </si>
  <si>
    <t>市民族事务委员会（市宗教事务局）007</t>
  </si>
  <si>
    <t>市粮食局008</t>
  </si>
  <si>
    <t>市政府研究室009</t>
  </si>
  <si>
    <t>市自然保护局011</t>
  </si>
  <si>
    <t>市安全生产执法监察支队012</t>
  </si>
  <si>
    <t>市公共资源交易中心013</t>
  </si>
  <si>
    <t>市老龄工作委员会办公室014</t>
  </si>
  <si>
    <t>市食品稽查局015
市药品稽查局016</t>
  </si>
  <si>
    <t>市人防保障信息中心017</t>
  </si>
  <si>
    <t>市建设工程招投标管理办公室018</t>
  </si>
  <si>
    <t>市建设工程造价管理站019</t>
  </si>
  <si>
    <t>酒泉广播电视台020</t>
  </si>
  <si>
    <t>笔试成绩</t>
  </si>
  <si>
    <t>84.25</t>
  </si>
  <si>
    <t>83</t>
  </si>
  <si>
    <t>73.5</t>
  </si>
  <si>
    <t>73</t>
  </si>
  <si>
    <t>68.75</t>
  </si>
  <si>
    <t>68.25</t>
  </si>
  <si>
    <t>64</t>
  </si>
  <si>
    <t>63</t>
  </si>
  <si>
    <t>78.5</t>
  </si>
  <si>
    <t>81.5</t>
  </si>
  <si>
    <t>81</t>
  </si>
  <si>
    <t>80.5</t>
  </si>
  <si>
    <t>84.5</t>
  </si>
  <si>
    <t>79.5</t>
  </si>
  <si>
    <t>87</t>
  </si>
  <si>
    <t>70.5</t>
  </si>
  <si>
    <t>70</t>
  </si>
  <si>
    <t>82.5</t>
  </si>
  <si>
    <t>72</t>
  </si>
  <si>
    <t>71</t>
  </si>
  <si>
    <t>76.5</t>
  </si>
  <si>
    <t>74.5</t>
  </si>
  <si>
    <t>68.5</t>
  </si>
  <si>
    <t>86</t>
  </si>
  <si>
    <t>53.5</t>
  </si>
  <si>
    <t>45</t>
  </si>
  <si>
    <t>79</t>
  </si>
  <si>
    <r>
      <t xml:space="preserve"> 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冰</t>
    </r>
  </si>
  <si>
    <t>笔试成绩折算40%</t>
  </si>
  <si>
    <t>面试成绩</t>
  </si>
  <si>
    <t>面试加试成绩</t>
  </si>
  <si>
    <t>面试加试成绩折算20%</t>
  </si>
  <si>
    <t>综合成绩</t>
  </si>
  <si>
    <t>是否进入考查</t>
  </si>
  <si>
    <t>备注</t>
  </si>
  <si>
    <t>87</t>
  </si>
  <si>
    <t>77.75</t>
  </si>
  <si>
    <t>74</t>
  </si>
  <si>
    <t>72.75</t>
  </si>
  <si>
    <t>69.75</t>
  </si>
  <si>
    <t>69.25</t>
  </si>
  <si>
    <t>面试成绩折算35%(15%)</t>
  </si>
  <si>
    <t>报考市政府办公室001职位的考生结构化面试成绩折算15%，面试加试折算20%。</t>
  </si>
  <si>
    <t>缺考</t>
  </si>
  <si>
    <t>是</t>
  </si>
  <si>
    <t>是</t>
  </si>
  <si>
    <t>否</t>
  </si>
  <si>
    <t xml:space="preserve"> </t>
  </si>
  <si>
    <t>否</t>
  </si>
  <si>
    <t>是</t>
  </si>
  <si>
    <t>是</t>
  </si>
  <si>
    <t>2017年酒泉市直行政机关（参公）事业单位公开遴选（选调）工作人员（第一期）综合成绩及进入考察人员名单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</si>
</sst>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 quotePrefix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Border="1" applyAlignment="1" quotePrefix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49" fontId="4" fillId="0" borderId="17" xfId="0" applyNumberFormat="1" applyFont="1" applyBorder="1" applyAlignment="1" quotePrefix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49" fontId="4" fillId="0" borderId="29" xfId="0" applyNumberFormat="1" applyFont="1" applyBorder="1" applyAlignment="1" quotePrefix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69</xdr:row>
      <xdr:rowOff>142875</xdr:rowOff>
    </xdr:from>
    <xdr:to>
      <xdr:col>1</xdr:col>
      <xdr:colOff>466725</xdr:colOff>
      <xdr:row>69</xdr:row>
      <xdr:rowOff>304800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7993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15" zoomScaleNormal="115" zoomScalePageLayoutView="0" workbookViewId="0" topLeftCell="A1">
      <selection activeCell="N2" sqref="N2"/>
    </sheetView>
  </sheetViews>
  <sheetFormatPr defaultColWidth="9.00390625" defaultRowHeight="14.25"/>
  <cols>
    <col min="1" max="1" width="16.00390625" style="0" customWidth="1"/>
    <col min="2" max="2" width="13.50390625" style="0" customWidth="1"/>
    <col min="3" max="3" width="12.625" style="0" customWidth="1"/>
    <col min="4" max="4" width="14.50390625" style="0" customWidth="1"/>
    <col min="5" max="5" width="10.75390625" style="0" customWidth="1"/>
    <col min="7" max="7" width="10.50390625" style="0" customWidth="1"/>
  </cols>
  <sheetData>
    <row r="1" spans="1:11" ht="56.25" customHeight="1" thickBo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75.75" customHeight="1" thickBot="1">
      <c r="A2" s="23" t="s">
        <v>150</v>
      </c>
      <c r="B2" s="24" t="s">
        <v>0</v>
      </c>
      <c r="C2" s="24" t="s">
        <v>1</v>
      </c>
      <c r="D2" s="25" t="s">
        <v>169</v>
      </c>
      <c r="E2" s="25" t="s">
        <v>198</v>
      </c>
      <c r="F2" s="26" t="s">
        <v>199</v>
      </c>
      <c r="G2" s="25" t="s">
        <v>211</v>
      </c>
      <c r="H2" s="25" t="s">
        <v>200</v>
      </c>
      <c r="I2" s="25" t="s">
        <v>201</v>
      </c>
      <c r="J2" s="26" t="s">
        <v>202</v>
      </c>
      <c r="K2" s="27" t="s">
        <v>203</v>
      </c>
    </row>
    <row r="3" spans="1:11" ht="31.5" customHeight="1">
      <c r="A3" s="40" t="s">
        <v>151</v>
      </c>
      <c r="B3" s="6" t="s">
        <v>4</v>
      </c>
      <c r="C3" s="7" t="s">
        <v>5</v>
      </c>
      <c r="D3" s="20" t="s">
        <v>170</v>
      </c>
      <c r="E3" s="17">
        <f>D3*0.4</f>
        <v>33.7</v>
      </c>
      <c r="F3" s="15">
        <v>87.4</v>
      </c>
      <c r="G3" s="17">
        <f>F3*0.15</f>
        <v>13.110000000000001</v>
      </c>
      <c r="H3" s="15">
        <v>83.4</v>
      </c>
      <c r="I3" s="17">
        <f>H3*0.2</f>
        <v>16.680000000000003</v>
      </c>
      <c r="J3" s="17">
        <f>E3+G3+I3</f>
        <v>63.49000000000001</v>
      </c>
      <c r="K3" s="45" t="s">
        <v>215</v>
      </c>
    </row>
    <row r="4" spans="1:11" ht="31.5" customHeight="1">
      <c r="A4" s="41"/>
      <c r="B4" s="2" t="s">
        <v>16</v>
      </c>
      <c r="C4" s="5" t="s">
        <v>17</v>
      </c>
      <c r="D4" s="18" t="s">
        <v>171</v>
      </c>
      <c r="E4" s="19">
        <f aca="true" t="shared" si="0" ref="E4:E12">D4*0.4</f>
        <v>33.2</v>
      </c>
      <c r="F4" s="14">
        <v>90.2</v>
      </c>
      <c r="G4" s="19">
        <f aca="true" t="shared" si="1" ref="G4:G12">F4*0.15</f>
        <v>13.53</v>
      </c>
      <c r="H4" s="14">
        <v>80.2</v>
      </c>
      <c r="I4" s="19">
        <f aca="true" t="shared" si="2" ref="I4:I12">H4*0.2</f>
        <v>16.040000000000003</v>
      </c>
      <c r="J4" s="19">
        <f aca="true" t="shared" si="3" ref="J4:J12">E4+G4+I4</f>
        <v>62.77000000000001</v>
      </c>
      <c r="K4" s="46" t="s">
        <v>215</v>
      </c>
    </row>
    <row r="5" spans="1:11" ht="31.5" customHeight="1">
      <c r="A5" s="41"/>
      <c r="B5" s="2" t="s">
        <v>6</v>
      </c>
      <c r="C5" s="5" t="s">
        <v>7</v>
      </c>
      <c r="D5" s="18" t="s">
        <v>113</v>
      </c>
      <c r="E5" s="19">
        <f t="shared" si="0"/>
        <v>32</v>
      </c>
      <c r="F5" s="14">
        <v>91.2</v>
      </c>
      <c r="G5" s="19">
        <f t="shared" si="1"/>
        <v>13.68</v>
      </c>
      <c r="H5" s="14">
        <v>85.4</v>
      </c>
      <c r="I5" s="19">
        <f t="shared" si="2"/>
        <v>17.080000000000002</v>
      </c>
      <c r="J5" s="19">
        <f t="shared" si="3"/>
        <v>62.760000000000005</v>
      </c>
      <c r="K5" s="46" t="s">
        <v>215</v>
      </c>
    </row>
    <row r="6" spans="1:11" ht="31.5" customHeight="1">
      <c r="A6" s="41"/>
      <c r="B6" s="2" t="s">
        <v>14</v>
      </c>
      <c r="C6" s="5" t="s">
        <v>15</v>
      </c>
      <c r="D6" s="18" t="s">
        <v>172</v>
      </c>
      <c r="E6" s="19">
        <f t="shared" si="0"/>
        <v>29.400000000000002</v>
      </c>
      <c r="F6" s="14">
        <v>91.6</v>
      </c>
      <c r="G6" s="19">
        <f t="shared" si="1"/>
        <v>13.739999999999998</v>
      </c>
      <c r="H6" s="14">
        <v>84.2</v>
      </c>
      <c r="I6" s="19">
        <f t="shared" si="2"/>
        <v>16.84</v>
      </c>
      <c r="J6" s="19">
        <f t="shared" si="3"/>
        <v>59.980000000000004</v>
      </c>
      <c r="K6" s="46" t="s">
        <v>215</v>
      </c>
    </row>
    <row r="7" spans="1:11" ht="31.5" customHeight="1">
      <c r="A7" s="41"/>
      <c r="B7" s="2" t="s">
        <v>8</v>
      </c>
      <c r="C7" s="5" t="s">
        <v>9</v>
      </c>
      <c r="D7" s="18" t="s">
        <v>173</v>
      </c>
      <c r="E7" s="19">
        <f t="shared" si="0"/>
        <v>29.200000000000003</v>
      </c>
      <c r="F7" s="14">
        <v>87</v>
      </c>
      <c r="G7" s="19">
        <f t="shared" si="1"/>
        <v>13.049999999999999</v>
      </c>
      <c r="H7" s="14">
        <v>82.6</v>
      </c>
      <c r="I7" s="19">
        <f t="shared" si="2"/>
        <v>16.52</v>
      </c>
      <c r="J7" s="19">
        <f t="shared" si="3"/>
        <v>58.769999999999996</v>
      </c>
      <c r="K7" s="46" t="s">
        <v>215</v>
      </c>
    </row>
    <row r="8" spans="1:11" ht="31.5" customHeight="1">
      <c r="A8" s="41"/>
      <c r="B8" s="2" t="s">
        <v>18</v>
      </c>
      <c r="C8" s="5" t="s">
        <v>19</v>
      </c>
      <c r="D8" s="18" t="s">
        <v>174</v>
      </c>
      <c r="E8" s="19">
        <f t="shared" si="0"/>
        <v>27.5</v>
      </c>
      <c r="F8" s="14">
        <v>88.8</v>
      </c>
      <c r="G8" s="19">
        <f t="shared" si="1"/>
        <v>13.319999999999999</v>
      </c>
      <c r="H8" s="14">
        <v>73</v>
      </c>
      <c r="I8" s="19">
        <f t="shared" si="2"/>
        <v>14.600000000000001</v>
      </c>
      <c r="J8" s="19">
        <f t="shared" si="3"/>
        <v>55.42</v>
      </c>
      <c r="K8" s="46" t="s">
        <v>220</v>
      </c>
    </row>
    <row r="9" spans="1:11" ht="31.5" customHeight="1">
      <c r="A9" s="41"/>
      <c r="B9" s="2" t="s">
        <v>10</v>
      </c>
      <c r="C9" s="5" t="s">
        <v>11</v>
      </c>
      <c r="D9" s="18" t="s">
        <v>175</v>
      </c>
      <c r="E9" s="19">
        <f t="shared" si="0"/>
        <v>27.3</v>
      </c>
      <c r="F9" s="14" t="s">
        <v>213</v>
      </c>
      <c r="G9" s="19">
        <v>0</v>
      </c>
      <c r="H9" s="14" t="s">
        <v>213</v>
      </c>
      <c r="I9" s="19">
        <v>0</v>
      </c>
      <c r="J9" s="19">
        <f t="shared" si="3"/>
        <v>27.3</v>
      </c>
      <c r="K9" s="46" t="s">
        <v>216</v>
      </c>
    </row>
    <row r="10" spans="1:11" ht="31.5" customHeight="1">
      <c r="A10" s="41"/>
      <c r="B10" s="2" t="s">
        <v>12</v>
      </c>
      <c r="C10" s="5" t="s">
        <v>13</v>
      </c>
      <c r="D10" s="18" t="s">
        <v>176</v>
      </c>
      <c r="E10" s="19">
        <f t="shared" si="0"/>
        <v>25.6</v>
      </c>
      <c r="F10" s="14" t="s">
        <v>213</v>
      </c>
      <c r="G10" s="19">
        <v>0</v>
      </c>
      <c r="H10" s="14" t="s">
        <v>213</v>
      </c>
      <c r="I10" s="19">
        <v>0</v>
      </c>
      <c r="J10" s="19">
        <f t="shared" si="3"/>
        <v>25.6</v>
      </c>
      <c r="K10" s="46" t="s">
        <v>216</v>
      </c>
    </row>
    <row r="11" spans="1:11" ht="31.5" customHeight="1">
      <c r="A11" s="41"/>
      <c r="B11" s="1" t="s">
        <v>2</v>
      </c>
      <c r="C11" s="5" t="s">
        <v>3</v>
      </c>
      <c r="D11" s="18" t="s">
        <v>177</v>
      </c>
      <c r="E11" s="19">
        <f t="shared" si="0"/>
        <v>25.200000000000003</v>
      </c>
      <c r="F11" s="14">
        <v>0</v>
      </c>
      <c r="G11" s="19">
        <f t="shared" si="1"/>
        <v>0</v>
      </c>
      <c r="H11" s="14">
        <v>89.8</v>
      </c>
      <c r="I11" s="19">
        <f t="shared" si="2"/>
        <v>17.96</v>
      </c>
      <c r="J11" s="19">
        <f t="shared" si="3"/>
        <v>43.160000000000004</v>
      </c>
      <c r="K11" s="46" t="s">
        <v>216</v>
      </c>
    </row>
    <row r="12" spans="1:11" ht="31.5" customHeight="1" thickBot="1">
      <c r="A12" s="42"/>
      <c r="B12" s="8" t="s">
        <v>20</v>
      </c>
      <c r="C12" s="9" t="s">
        <v>21</v>
      </c>
      <c r="D12" s="21" t="s">
        <v>177</v>
      </c>
      <c r="E12" s="22">
        <f t="shared" si="0"/>
        <v>25.200000000000003</v>
      </c>
      <c r="F12" s="16" t="s">
        <v>213</v>
      </c>
      <c r="G12" s="22">
        <v>0</v>
      </c>
      <c r="H12" s="16" t="s">
        <v>213</v>
      </c>
      <c r="I12" s="22">
        <v>0</v>
      </c>
      <c r="J12" s="22">
        <f t="shared" si="3"/>
        <v>25.200000000000003</v>
      </c>
      <c r="K12" s="47" t="s">
        <v>216</v>
      </c>
    </row>
    <row r="13" spans="1:11" ht="31.5" customHeight="1">
      <c r="A13" s="43" t="s">
        <v>152</v>
      </c>
      <c r="B13" s="28" t="s">
        <v>86</v>
      </c>
      <c r="C13" s="29" t="s">
        <v>87</v>
      </c>
      <c r="D13" s="30" t="s">
        <v>88</v>
      </c>
      <c r="E13" s="31">
        <f aca="true" t="shared" si="4" ref="E13:E67">D13*0.4</f>
        <v>31.200000000000003</v>
      </c>
      <c r="F13" s="32">
        <v>88.2</v>
      </c>
      <c r="G13" s="31">
        <f>F13*0.35</f>
        <v>30.869999999999997</v>
      </c>
      <c r="H13" s="32"/>
      <c r="I13" s="32"/>
      <c r="J13" s="31">
        <f>G13+E13</f>
        <v>62.07</v>
      </c>
      <c r="K13" s="45" t="s">
        <v>214</v>
      </c>
    </row>
    <row r="14" spans="1:11" ht="31.5" customHeight="1">
      <c r="A14" s="38"/>
      <c r="B14" s="2" t="s">
        <v>78</v>
      </c>
      <c r="C14" s="5" t="s">
        <v>79</v>
      </c>
      <c r="D14" s="18" t="s">
        <v>80</v>
      </c>
      <c r="E14" s="19">
        <f t="shared" si="4"/>
        <v>31</v>
      </c>
      <c r="F14" s="14">
        <v>89.4</v>
      </c>
      <c r="G14" s="19">
        <f aca="true" t="shared" si="5" ref="G14:G72">F14*0.35</f>
        <v>31.29</v>
      </c>
      <c r="H14" s="14"/>
      <c r="I14" s="14"/>
      <c r="J14" s="19">
        <f aca="true" t="shared" si="6" ref="J14:J72">G14+E14</f>
        <v>62.29</v>
      </c>
      <c r="K14" s="46" t="s">
        <v>215</v>
      </c>
    </row>
    <row r="15" spans="1:11" ht="31.5" customHeight="1" thickBot="1">
      <c r="A15" s="39"/>
      <c r="B15" s="8" t="s">
        <v>84</v>
      </c>
      <c r="C15" s="9" t="s">
        <v>85</v>
      </c>
      <c r="D15" s="21" t="s">
        <v>80</v>
      </c>
      <c r="E15" s="22">
        <f t="shared" si="4"/>
        <v>31</v>
      </c>
      <c r="F15" s="16">
        <v>86.8</v>
      </c>
      <c r="G15" s="22">
        <f t="shared" si="5"/>
        <v>30.379999999999995</v>
      </c>
      <c r="H15" s="16"/>
      <c r="I15" s="16"/>
      <c r="J15" s="22">
        <f t="shared" si="6"/>
        <v>61.379999999999995</v>
      </c>
      <c r="K15" s="47" t="s">
        <v>216</v>
      </c>
    </row>
    <row r="16" spans="1:13" ht="31.5" customHeight="1">
      <c r="A16" s="40" t="s">
        <v>153</v>
      </c>
      <c r="B16" s="6" t="s">
        <v>91</v>
      </c>
      <c r="C16" s="7" t="s">
        <v>92</v>
      </c>
      <c r="D16" s="20" t="s">
        <v>81</v>
      </c>
      <c r="E16" s="17">
        <f t="shared" si="4"/>
        <v>30.8</v>
      </c>
      <c r="F16" s="15">
        <v>91.2</v>
      </c>
      <c r="G16" s="17">
        <f t="shared" si="5"/>
        <v>31.919999999999998</v>
      </c>
      <c r="H16" s="15"/>
      <c r="I16" s="15"/>
      <c r="J16" s="17">
        <f t="shared" si="6"/>
        <v>62.72</v>
      </c>
      <c r="K16" s="45" t="s">
        <v>214</v>
      </c>
      <c r="M16" t="s">
        <v>217</v>
      </c>
    </row>
    <row r="17" spans="1:11" ht="31.5" customHeight="1">
      <c r="A17" s="41"/>
      <c r="B17" s="2" t="s">
        <v>93</v>
      </c>
      <c r="C17" s="5" t="s">
        <v>94</v>
      </c>
      <c r="D17" s="18" t="s">
        <v>138</v>
      </c>
      <c r="E17" s="19">
        <f t="shared" si="4"/>
        <v>30.400000000000002</v>
      </c>
      <c r="F17" s="14">
        <v>88.6</v>
      </c>
      <c r="G17" s="19">
        <f t="shared" si="5"/>
        <v>31.009999999999994</v>
      </c>
      <c r="H17" s="14"/>
      <c r="I17" s="14"/>
      <c r="J17" s="19">
        <f t="shared" si="6"/>
        <v>61.41</v>
      </c>
      <c r="K17" s="46" t="s">
        <v>215</v>
      </c>
    </row>
    <row r="18" spans="1:11" ht="31.5" customHeight="1" thickBot="1">
      <c r="A18" s="42"/>
      <c r="B18" s="8" t="s">
        <v>89</v>
      </c>
      <c r="C18" s="9" t="s">
        <v>90</v>
      </c>
      <c r="D18" s="21" t="s">
        <v>172</v>
      </c>
      <c r="E18" s="22">
        <f t="shared" si="4"/>
        <v>29.400000000000002</v>
      </c>
      <c r="F18" s="16">
        <v>86.6</v>
      </c>
      <c r="G18" s="22">
        <f t="shared" si="5"/>
        <v>30.309999999999995</v>
      </c>
      <c r="H18" s="16"/>
      <c r="I18" s="16"/>
      <c r="J18" s="22">
        <f t="shared" si="6"/>
        <v>59.709999999999994</v>
      </c>
      <c r="K18" s="47" t="s">
        <v>216</v>
      </c>
    </row>
    <row r="19" spans="1:11" ht="31.5" customHeight="1">
      <c r="A19" s="40" t="s">
        <v>154</v>
      </c>
      <c r="B19" s="6" t="s">
        <v>97</v>
      </c>
      <c r="C19" s="7" t="s">
        <v>98</v>
      </c>
      <c r="D19" s="20" t="s">
        <v>81</v>
      </c>
      <c r="E19" s="17">
        <f t="shared" si="4"/>
        <v>30.8</v>
      </c>
      <c r="F19" s="15">
        <v>92.8</v>
      </c>
      <c r="G19" s="17">
        <f t="shared" si="5"/>
        <v>32.48</v>
      </c>
      <c r="H19" s="15"/>
      <c r="I19" s="15"/>
      <c r="J19" s="17">
        <f t="shared" si="6"/>
        <v>63.28</v>
      </c>
      <c r="K19" s="45" t="s">
        <v>214</v>
      </c>
    </row>
    <row r="20" spans="1:11" ht="31.5" customHeight="1">
      <c r="A20" s="41"/>
      <c r="B20" s="2" t="s">
        <v>99</v>
      </c>
      <c r="C20" s="5" t="s">
        <v>100</v>
      </c>
      <c r="D20" s="18" t="s">
        <v>172</v>
      </c>
      <c r="E20" s="19">
        <f t="shared" si="4"/>
        <v>29.400000000000002</v>
      </c>
      <c r="F20" s="14">
        <v>90.8</v>
      </c>
      <c r="G20" s="19">
        <f t="shared" si="5"/>
        <v>31.779999999999998</v>
      </c>
      <c r="H20" s="14"/>
      <c r="I20" s="14"/>
      <c r="J20" s="19">
        <f t="shared" si="6"/>
        <v>61.18</v>
      </c>
      <c r="K20" s="46" t="s">
        <v>215</v>
      </c>
    </row>
    <row r="21" spans="1:11" ht="31.5" customHeight="1" thickBot="1">
      <c r="A21" s="42"/>
      <c r="B21" s="8" t="s">
        <v>95</v>
      </c>
      <c r="C21" s="9" t="s">
        <v>96</v>
      </c>
      <c r="D21" s="21" t="s">
        <v>83</v>
      </c>
      <c r="E21" s="22">
        <f t="shared" si="4"/>
        <v>29</v>
      </c>
      <c r="F21" s="16">
        <v>89.2</v>
      </c>
      <c r="G21" s="22">
        <f t="shared" si="5"/>
        <v>31.22</v>
      </c>
      <c r="H21" s="16"/>
      <c r="I21" s="16"/>
      <c r="J21" s="22">
        <f t="shared" si="6"/>
        <v>60.22</v>
      </c>
      <c r="K21" s="47" t="s">
        <v>216</v>
      </c>
    </row>
    <row r="22" spans="1:11" ht="31.5" customHeight="1">
      <c r="A22" s="37" t="s">
        <v>155</v>
      </c>
      <c r="B22" s="6" t="s">
        <v>103</v>
      </c>
      <c r="C22" s="7" t="s">
        <v>104</v>
      </c>
      <c r="D22" s="20" t="s">
        <v>178</v>
      </c>
      <c r="E22" s="17">
        <f t="shared" si="4"/>
        <v>31.400000000000002</v>
      </c>
      <c r="F22" s="15">
        <v>85.4</v>
      </c>
      <c r="G22" s="17">
        <f t="shared" si="5"/>
        <v>29.89</v>
      </c>
      <c r="H22" s="15"/>
      <c r="I22" s="15"/>
      <c r="J22" s="17">
        <f t="shared" si="6"/>
        <v>61.290000000000006</v>
      </c>
      <c r="K22" s="45" t="s">
        <v>214</v>
      </c>
    </row>
    <row r="23" spans="1:11" ht="31.5" customHeight="1">
      <c r="A23" s="38"/>
      <c r="B23" s="2" t="s">
        <v>105</v>
      </c>
      <c r="C23" s="5" t="s">
        <v>106</v>
      </c>
      <c r="D23" s="18" t="s">
        <v>178</v>
      </c>
      <c r="E23" s="19">
        <f t="shared" si="4"/>
        <v>31.400000000000002</v>
      </c>
      <c r="F23" s="14">
        <v>87.4</v>
      </c>
      <c r="G23" s="19">
        <f t="shared" si="5"/>
        <v>30.59</v>
      </c>
      <c r="H23" s="14"/>
      <c r="I23" s="14"/>
      <c r="J23" s="19">
        <f t="shared" si="6"/>
        <v>61.99</v>
      </c>
      <c r="K23" s="46" t="s">
        <v>215</v>
      </c>
    </row>
    <row r="24" spans="1:11" ht="31.5" customHeight="1" thickBot="1">
      <c r="A24" s="39"/>
      <c r="B24" s="8" t="s">
        <v>101</v>
      </c>
      <c r="C24" s="9" t="s">
        <v>102</v>
      </c>
      <c r="D24" s="21" t="s">
        <v>88</v>
      </c>
      <c r="E24" s="22">
        <f t="shared" si="4"/>
        <v>31.200000000000003</v>
      </c>
      <c r="F24" s="16">
        <v>85.4</v>
      </c>
      <c r="G24" s="22">
        <f t="shared" si="5"/>
        <v>29.89</v>
      </c>
      <c r="H24" s="16"/>
      <c r="I24" s="16"/>
      <c r="J24" s="22">
        <f t="shared" si="6"/>
        <v>61.09</v>
      </c>
      <c r="K24" s="47" t="s">
        <v>216</v>
      </c>
    </row>
    <row r="25" spans="1:11" ht="31.5" customHeight="1">
      <c r="A25" s="37" t="s">
        <v>156</v>
      </c>
      <c r="B25" s="6" t="s">
        <v>107</v>
      </c>
      <c r="C25" s="7" t="s">
        <v>108</v>
      </c>
      <c r="D25" s="20" t="s">
        <v>178</v>
      </c>
      <c r="E25" s="17">
        <f t="shared" si="4"/>
        <v>31.400000000000002</v>
      </c>
      <c r="F25" s="15">
        <v>91.4</v>
      </c>
      <c r="G25" s="17">
        <f t="shared" si="5"/>
        <v>31.99</v>
      </c>
      <c r="H25" s="15"/>
      <c r="I25" s="15"/>
      <c r="J25" s="17">
        <f t="shared" si="6"/>
        <v>63.39</v>
      </c>
      <c r="K25" s="45" t="s">
        <v>214</v>
      </c>
    </row>
    <row r="26" spans="1:11" ht="31.5" customHeight="1">
      <c r="A26" s="38"/>
      <c r="B26" s="2" t="s">
        <v>109</v>
      </c>
      <c r="C26" s="5" t="s">
        <v>110</v>
      </c>
      <c r="D26" s="18" t="s">
        <v>138</v>
      </c>
      <c r="E26" s="19">
        <f t="shared" si="4"/>
        <v>30.400000000000002</v>
      </c>
      <c r="F26" s="14">
        <v>90.4</v>
      </c>
      <c r="G26" s="19">
        <f t="shared" si="5"/>
        <v>31.64</v>
      </c>
      <c r="H26" s="14"/>
      <c r="I26" s="14"/>
      <c r="J26" s="19">
        <f t="shared" si="6"/>
        <v>62.040000000000006</v>
      </c>
      <c r="K26" s="46" t="s">
        <v>215</v>
      </c>
    </row>
    <row r="27" spans="1:11" ht="31.5" customHeight="1" thickBot="1">
      <c r="A27" s="39"/>
      <c r="B27" s="8" t="s">
        <v>111</v>
      </c>
      <c r="C27" s="9" t="s">
        <v>112</v>
      </c>
      <c r="D27" s="21" t="s">
        <v>138</v>
      </c>
      <c r="E27" s="22">
        <f t="shared" si="4"/>
        <v>30.400000000000002</v>
      </c>
      <c r="F27" s="16">
        <v>87.2</v>
      </c>
      <c r="G27" s="22">
        <f t="shared" si="5"/>
        <v>30.52</v>
      </c>
      <c r="H27" s="16"/>
      <c r="I27" s="16"/>
      <c r="J27" s="22">
        <f t="shared" si="6"/>
        <v>60.92</v>
      </c>
      <c r="K27" s="47" t="s">
        <v>216</v>
      </c>
    </row>
    <row r="28" spans="1:11" ht="29.25" customHeight="1">
      <c r="A28" s="40" t="s">
        <v>157</v>
      </c>
      <c r="B28" s="6" t="s">
        <v>118</v>
      </c>
      <c r="C28" s="7" t="s">
        <v>119</v>
      </c>
      <c r="D28" s="20" t="s">
        <v>179</v>
      </c>
      <c r="E28" s="17">
        <f t="shared" si="4"/>
        <v>32.6</v>
      </c>
      <c r="F28" s="15">
        <v>87.4</v>
      </c>
      <c r="G28" s="17">
        <f t="shared" si="5"/>
        <v>30.59</v>
      </c>
      <c r="H28" s="15"/>
      <c r="I28" s="15"/>
      <c r="J28" s="17">
        <f t="shared" si="6"/>
        <v>63.19</v>
      </c>
      <c r="K28" s="45" t="s">
        <v>214</v>
      </c>
    </row>
    <row r="29" spans="1:11" ht="29.25" customHeight="1">
      <c r="A29" s="41"/>
      <c r="B29" s="2" t="s">
        <v>114</v>
      </c>
      <c r="C29" s="5" t="s">
        <v>115</v>
      </c>
      <c r="D29" s="18" t="s">
        <v>180</v>
      </c>
      <c r="E29" s="19">
        <f t="shared" si="4"/>
        <v>32.4</v>
      </c>
      <c r="F29" s="14">
        <v>87.6</v>
      </c>
      <c r="G29" s="19">
        <f t="shared" si="5"/>
        <v>30.659999999999997</v>
      </c>
      <c r="H29" s="14"/>
      <c r="I29" s="14"/>
      <c r="J29" s="19">
        <f t="shared" si="6"/>
        <v>63.059999999999995</v>
      </c>
      <c r="K29" s="46" t="s">
        <v>215</v>
      </c>
    </row>
    <row r="30" spans="1:11" ht="29.25" customHeight="1" thickBot="1">
      <c r="A30" s="42"/>
      <c r="B30" s="8" t="s">
        <v>116</v>
      </c>
      <c r="C30" s="9" t="s">
        <v>117</v>
      </c>
      <c r="D30" s="21" t="s">
        <v>181</v>
      </c>
      <c r="E30" s="22">
        <f t="shared" si="4"/>
        <v>32.2</v>
      </c>
      <c r="F30" s="16">
        <v>86.8</v>
      </c>
      <c r="G30" s="22">
        <f t="shared" si="5"/>
        <v>30.379999999999995</v>
      </c>
      <c r="H30" s="16"/>
      <c r="I30" s="16"/>
      <c r="J30" s="22">
        <f t="shared" si="6"/>
        <v>62.58</v>
      </c>
      <c r="K30" s="47" t="s">
        <v>216</v>
      </c>
    </row>
    <row r="31" spans="1:11" ht="29.25" customHeight="1">
      <c r="A31" s="37" t="s">
        <v>158</v>
      </c>
      <c r="B31" s="6" t="s">
        <v>122</v>
      </c>
      <c r="C31" s="7" t="s">
        <v>123</v>
      </c>
      <c r="D31" s="20" t="s">
        <v>182</v>
      </c>
      <c r="E31" s="17">
        <f t="shared" si="4"/>
        <v>33.800000000000004</v>
      </c>
      <c r="F31" s="15">
        <v>86.2</v>
      </c>
      <c r="G31" s="17">
        <f t="shared" si="5"/>
        <v>30.169999999999998</v>
      </c>
      <c r="H31" s="15"/>
      <c r="I31" s="15"/>
      <c r="J31" s="17">
        <f t="shared" si="6"/>
        <v>63.97</v>
      </c>
      <c r="K31" s="45" t="s">
        <v>214</v>
      </c>
    </row>
    <row r="32" spans="1:11" ht="29.25" customHeight="1">
      <c r="A32" s="38"/>
      <c r="B32" s="2" t="s">
        <v>124</v>
      </c>
      <c r="C32" s="5" t="s">
        <v>125</v>
      </c>
      <c r="D32" s="18" t="s">
        <v>171</v>
      </c>
      <c r="E32" s="19">
        <f t="shared" si="4"/>
        <v>33.2</v>
      </c>
      <c r="F32" s="14">
        <v>86.8</v>
      </c>
      <c r="G32" s="19">
        <f t="shared" si="5"/>
        <v>30.379999999999995</v>
      </c>
      <c r="H32" s="14"/>
      <c r="I32" s="14"/>
      <c r="J32" s="19">
        <f t="shared" si="6"/>
        <v>63.58</v>
      </c>
      <c r="K32" s="46" t="s">
        <v>215</v>
      </c>
    </row>
    <row r="33" spans="1:11" ht="29.25" customHeight="1" thickBot="1">
      <c r="A33" s="39"/>
      <c r="B33" s="8" t="s">
        <v>120</v>
      </c>
      <c r="C33" s="9" t="s">
        <v>121</v>
      </c>
      <c r="D33" s="21" t="s">
        <v>183</v>
      </c>
      <c r="E33" s="22">
        <f t="shared" si="4"/>
        <v>31.8</v>
      </c>
      <c r="F33" s="16" t="s">
        <v>213</v>
      </c>
      <c r="G33" s="22">
        <v>0</v>
      </c>
      <c r="H33" s="16"/>
      <c r="I33" s="16"/>
      <c r="J33" s="22">
        <f t="shared" si="6"/>
        <v>31.8</v>
      </c>
      <c r="K33" s="47" t="s">
        <v>216</v>
      </c>
    </row>
    <row r="34" spans="1:11" s="4" customFormat="1" ht="29.25" customHeight="1">
      <c r="A34" s="37" t="s">
        <v>159</v>
      </c>
      <c r="B34" s="10" t="s">
        <v>44</v>
      </c>
      <c r="C34" s="7" t="s">
        <v>45</v>
      </c>
      <c r="D34" s="20" t="s">
        <v>184</v>
      </c>
      <c r="E34" s="17">
        <f t="shared" si="4"/>
        <v>34.800000000000004</v>
      </c>
      <c r="F34" s="15">
        <v>88.4</v>
      </c>
      <c r="G34" s="17">
        <f t="shared" si="5"/>
        <v>30.94</v>
      </c>
      <c r="H34" s="15"/>
      <c r="I34" s="15"/>
      <c r="J34" s="17">
        <f t="shared" si="6"/>
        <v>65.74000000000001</v>
      </c>
      <c r="K34" s="45" t="s">
        <v>214</v>
      </c>
    </row>
    <row r="35" spans="1:11" s="4" customFormat="1" ht="29.25" customHeight="1">
      <c r="A35" s="38"/>
      <c r="B35" s="3" t="s">
        <v>46</v>
      </c>
      <c r="C35" s="5" t="s">
        <v>47</v>
      </c>
      <c r="D35" s="18" t="s">
        <v>178</v>
      </c>
      <c r="E35" s="19">
        <f t="shared" si="4"/>
        <v>31.400000000000002</v>
      </c>
      <c r="F35" s="14">
        <v>83.2</v>
      </c>
      <c r="G35" s="19">
        <f t="shared" si="5"/>
        <v>29.119999999999997</v>
      </c>
      <c r="H35" s="14"/>
      <c r="I35" s="14"/>
      <c r="J35" s="19">
        <f t="shared" si="6"/>
        <v>60.519999999999996</v>
      </c>
      <c r="K35" s="46" t="s">
        <v>215</v>
      </c>
    </row>
    <row r="36" spans="1:11" s="4" customFormat="1" ht="29.25" customHeight="1" thickBot="1">
      <c r="A36" s="39"/>
      <c r="B36" s="8" t="s">
        <v>61</v>
      </c>
      <c r="C36" s="9" t="s">
        <v>62</v>
      </c>
      <c r="D36" s="21" t="s">
        <v>173</v>
      </c>
      <c r="E36" s="22">
        <f t="shared" si="4"/>
        <v>29.200000000000003</v>
      </c>
      <c r="F36" s="16">
        <v>85</v>
      </c>
      <c r="G36" s="22">
        <f t="shared" si="5"/>
        <v>29.749999999999996</v>
      </c>
      <c r="H36" s="16"/>
      <c r="I36" s="16"/>
      <c r="J36" s="22">
        <f t="shared" si="6"/>
        <v>58.95</v>
      </c>
      <c r="K36" s="47" t="s">
        <v>216</v>
      </c>
    </row>
    <row r="37" spans="1:11" s="4" customFormat="1" ht="29.25" customHeight="1">
      <c r="A37" s="37" t="s">
        <v>160</v>
      </c>
      <c r="B37" s="10" t="s">
        <v>126</v>
      </c>
      <c r="C37" s="7" t="s">
        <v>127</v>
      </c>
      <c r="D37" s="20" t="s">
        <v>81</v>
      </c>
      <c r="E37" s="17">
        <f t="shared" si="4"/>
        <v>30.8</v>
      </c>
      <c r="F37" s="15">
        <v>86.6</v>
      </c>
      <c r="G37" s="17">
        <f t="shared" si="5"/>
        <v>30.309999999999995</v>
      </c>
      <c r="H37" s="15"/>
      <c r="I37" s="15"/>
      <c r="J37" s="17">
        <f t="shared" si="6"/>
        <v>61.11</v>
      </c>
      <c r="K37" s="45" t="s">
        <v>214</v>
      </c>
    </row>
    <row r="38" spans="1:11" s="4" customFormat="1" ht="29.25" customHeight="1">
      <c r="A38" s="38"/>
      <c r="B38" s="1" t="s">
        <v>130</v>
      </c>
      <c r="C38" s="5" t="s">
        <v>131</v>
      </c>
      <c r="D38" s="18" t="s">
        <v>185</v>
      </c>
      <c r="E38" s="19">
        <f t="shared" si="4"/>
        <v>28.200000000000003</v>
      </c>
      <c r="F38" s="14">
        <v>85</v>
      </c>
      <c r="G38" s="19">
        <f t="shared" si="5"/>
        <v>29.749999999999996</v>
      </c>
      <c r="H38" s="14"/>
      <c r="I38" s="14"/>
      <c r="J38" s="19">
        <f t="shared" si="6"/>
        <v>57.95</v>
      </c>
      <c r="K38" s="46" t="s">
        <v>215</v>
      </c>
    </row>
    <row r="39" spans="1:11" s="4" customFormat="1" ht="29.25" customHeight="1" thickBot="1">
      <c r="A39" s="48"/>
      <c r="B39" s="49" t="s">
        <v>128</v>
      </c>
      <c r="C39" s="50" t="s">
        <v>129</v>
      </c>
      <c r="D39" s="51" t="s">
        <v>186</v>
      </c>
      <c r="E39" s="52">
        <f t="shared" si="4"/>
        <v>28</v>
      </c>
      <c r="F39" s="53">
        <v>85.2</v>
      </c>
      <c r="G39" s="52">
        <f t="shared" si="5"/>
        <v>29.82</v>
      </c>
      <c r="H39" s="53"/>
      <c r="I39" s="53"/>
      <c r="J39" s="52">
        <f t="shared" si="6"/>
        <v>57.82</v>
      </c>
      <c r="K39" s="54" t="s">
        <v>216</v>
      </c>
    </row>
    <row r="40" spans="1:11" s="4" customFormat="1" ht="29.25" customHeight="1">
      <c r="A40" s="40" t="s">
        <v>161</v>
      </c>
      <c r="B40" s="6" t="s">
        <v>34</v>
      </c>
      <c r="C40" s="7" t="s">
        <v>35</v>
      </c>
      <c r="D40" s="20" t="s">
        <v>187</v>
      </c>
      <c r="E40" s="17">
        <f t="shared" si="4"/>
        <v>33</v>
      </c>
      <c r="F40" s="15">
        <v>87.8</v>
      </c>
      <c r="G40" s="17">
        <f t="shared" si="5"/>
        <v>30.729999999999997</v>
      </c>
      <c r="H40" s="15"/>
      <c r="I40" s="15"/>
      <c r="J40" s="17">
        <f t="shared" si="6"/>
        <v>63.73</v>
      </c>
      <c r="K40" s="45" t="s">
        <v>215</v>
      </c>
    </row>
    <row r="41" spans="1:11" s="4" customFormat="1" ht="29.25" customHeight="1">
      <c r="A41" s="41"/>
      <c r="B41" s="2" t="s">
        <v>32</v>
      </c>
      <c r="C41" s="5" t="s">
        <v>33</v>
      </c>
      <c r="D41" s="18" t="s">
        <v>183</v>
      </c>
      <c r="E41" s="19">
        <f t="shared" si="4"/>
        <v>31.8</v>
      </c>
      <c r="F41" s="14">
        <v>85.8</v>
      </c>
      <c r="G41" s="19">
        <f t="shared" si="5"/>
        <v>30.029999999999998</v>
      </c>
      <c r="H41" s="14"/>
      <c r="I41" s="14"/>
      <c r="J41" s="19">
        <f t="shared" si="6"/>
        <v>61.83</v>
      </c>
      <c r="K41" s="46" t="s">
        <v>215</v>
      </c>
    </row>
    <row r="42" spans="1:11" s="4" customFormat="1" ht="29.25" customHeight="1">
      <c r="A42" s="41"/>
      <c r="B42" s="2" t="s">
        <v>28</v>
      </c>
      <c r="C42" s="5" t="s">
        <v>29</v>
      </c>
      <c r="D42" s="18" t="s">
        <v>80</v>
      </c>
      <c r="E42" s="19">
        <f t="shared" si="4"/>
        <v>31</v>
      </c>
      <c r="F42" s="14">
        <v>85.6</v>
      </c>
      <c r="G42" s="19">
        <f t="shared" si="5"/>
        <v>29.959999999999997</v>
      </c>
      <c r="H42" s="14"/>
      <c r="I42" s="14"/>
      <c r="J42" s="19">
        <f t="shared" si="6"/>
        <v>60.959999999999994</v>
      </c>
      <c r="K42" s="46" t="s">
        <v>215</v>
      </c>
    </row>
    <row r="43" spans="1:11" s="4" customFormat="1" ht="29.25" customHeight="1">
      <c r="A43" s="41"/>
      <c r="B43" s="2" t="s">
        <v>36</v>
      </c>
      <c r="C43" s="5" t="s">
        <v>37</v>
      </c>
      <c r="D43" s="18" t="s">
        <v>81</v>
      </c>
      <c r="E43" s="19">
        <f t="shared" si="4"/>
        <v>30.8</v>
      </c>
      <c r="F43" s="14">
        <v>88.4</v>
      </c>
      <c r="G43" s="19">
        <f t="shared" si="5"/>
        <v>30.94</v>
      </c>
      <c r="H43" s="14"/>
      <c r="I43" s="14"/>
      <c r="J43" s="19">
        <f t="shared" si="6"/>
        <v>61.74</v>
      </c>
      <c r="K43" s="46" t="s">
        <v>215</v>
      </c>
    </row>
    <row r="44" spans="1:11" s="4" customFormat="1" ht="29.25" customHeight="1">
      <c r="A44" s="41"/>
      <c r="B44" s="2" t="s">
        <v>38</v>
      </c>
      <c r="C44" s="5" t="s">
        <v>39</v>
      </c>
      <c r="D44" s="18" t="s">
        <v>188</v>
      </c>
      <c r="E44" s="19">
        <f t="shared" si="4"/>
        <v>28.8</v>
      </c>
      <c r="F44" s="14">
        <v>89.2</v>
      </c>
      <c r="G44" s="19">
        <f t="shared" si="5"/>
        <v>31.22</v>
      </c>
      <c r="H44" s="14"/>
      <c r="I44" s="14"/>
      <c r="J44" s="19">
        <f t="shared" si="6"/>
        <v>60.019999999999996</v>
      </c>
      <c r="K44" s="46" t="s">
        <v>216</v>
      </c>
    </row>
    <row r="45" spans="1:11" s="4" customFormat="1" ht="29.25" customHeight="1" thickBot="1">
      <c r="A45" s="42"/>
      <c r="B45" s="8" t="s">
        <v>30</v>
      </c>
      <c r="C45" s="9" t="s">
        <v>31</v>
      </c>
      <c r="D45" s="21" t="s">
        <v>189</v>
      </c>
      <c r="E45" s="22">
        <f t="shared" si="4"/>
        <v>28.400000000000002</v>
      </c>
      <c r="F45" s="16" t="s">
        <v>213</v>
      </c>
      <c r="G45" s="22">
        <v>0</v>
      </c>
      <c r="H45" s="16"/>
      <c r="I45" s="16"/>
      <c r="J45" s="22">
        <f t="shared" si="6"/>
        <v>28.400000000000002</v>
      </c>
      <c r="K45" s="47" t="s">
        <v>218</v>
      </c>
    </row>
    <row r="46" spans="1:11" s="4" customFormat="1" ht="33.75" customHeight="1">
      <c r="A46" s="55" t="s">
        <v>162</v>
      </c>
      <c r="B46" s="28" t="s">
        <v>136</v>
      </c>
      <c r="C46" s="29" t="s">
        <v>137</v>
      </c>
      <c r="D46" s="30" t="s">
        <v>138</v>
      </c>
      <c r="E46" s="31">
        <f t="shared" si="4"/>
        <v>30.400000000000002</v>
      </c>
      <c r="F46" s="32">
        <v>87.6</v>
      </c>
      <c r="G46" s="31">
        <f t="shared" si="5"/>
        <v>30.659999999999997</v>
      </c>
      <c r="H46" s="32"/>
      <c r="I46" s="32"/>
      <c r="J46" s="31">
        <f t="shared" si="6"/>
        <v>61.06</v>
      </c>
      <c r="K46" s="45" t="s">
        <v>214</v>
      </c>
    </row>
    <row r="47" spans="1:11" s="4" customFormat="1" ht="33.75" customHeight="1">
      <c r="A47" s="41"/>
      <c r="B47" s="2" t="s">
        <v>132</v>
      </c>
      <c r="C47" s="5" t="s">
        <v>133</v>
      </c>
      <c r="D47" s="18" t="s">
        <v>76</v>
      </c>
      <c r="E47" s="19">
        <f t="shared" si="4"/>
        <v>30.200000000000003</v>
      </c>
      <c r="F47" s="14">
        <v>89.2</v>
      </c>
      <c r="G47" s="19">
        <f t="shared" si="5"/>
        <v>31.22</v>
      </c>
      <c r="H47" s="14"/>
      <c r="I47" s="14"/>
      <c r="J47" s="19">
        <f t="shared" si="6"/>
        <v>61.42</v>
      </c>
      <c r="K47" s="46" t="s">
        <v>215</v>
      </c>
    </row>
    <row r="48" spans="1:11" s="4" customFormat="1" ht="33.75" customHeight="1" thickBot="1">
      <c r="A48" s="42"/>
      <c r="B48" s="8" t="s">
        <v>134</v>
      </c>
      <c r="C48" s="9" t="s">
        <v>135</v>
      </c>
      <c r="D48" s="21" t="s">
        <v>82</v>
      </c>
      <c r="E48" s="22">
        <f t="shared" si="4"/>
        <v>26.400000000000002</v>
      </c>
      <c r="F48" s="16" t="s">
        <v>213</v>
      </c>
      <c r="G48" s="22">
        <v>0</v>
      </c>
      <c r="H48" s="16"/>
      <c r="I48" s="16"/>
      <c r="J48" s="22">
        <f t="shared" si="6"/>
        <v>26.400000000000002</v>
      </c>
      <c r="K48" s="54" t="s">
        <v>216</v>
      </c>
    </row>
    <row r="49" spans="1:11" s="4" customFormat="1" ht="33.75" customHeight="1">
      <c r="A49" s="40" t="s">
        <v>163</v>
      </c>
      <c r="B49" s="6" t="s">
        <v>145</v>
      </c>
      <c r="C49" s="7" t="s">
        <v>146</v>
      </c>
      <c r="D49" s="20" t="s">
        <v>81</v>
      </c>
      <c r="E49" s="17">
        <f t="shared" si="4"/>
        <v>30.8</v>
      </c>
      <c r="F49" s="15">
        <v>92.2</v>
      </c>
      <c r="G49" s="17">
        <f t="shared" si="5"/>
        <v>32.269999999999996</v>
      </c>
      <c r="H49" s="15"/>
      <c r="I49" s="15"/>
      <c r="J49" s="17">
        <f t="shared" si="6"/>
        <v>63.06999999999999</v>
      </c>
      <c r="K49" s="45" t="s">
        <v>215</v>
      </c>
    </row>
    <row r="50" spans="1:11" s="4" customFormat="1" ht="33.75" customHeight="1">
      <c r="A50" s="41"/>
      <c r="B50" s="2" t="s">
        <v>139</v>
      </c>
      <c r="C50" s="5" t="s">
        <v>140</v>
      </c>
      <c r="D50" s="18" t="s">
        <v>190</v>
      </c>
      <c r="E50" s="19">
        <f t="shared" si="4"/>
        <v>30.6</v>
      </c>
      <c r="F50" s="14">
        <v>92.2</v>
      </c>
      <c r="G50" s="19">
        <f t="shared" si="5"/>
        <v>32.269999999999996</v>
      </c>
      <c r="H50" s="14"/>
      <c r="I50" s="14"/>
      <c r="J50" s="19">
        <f t="shared" si="6"/>
        <v>62.87</v>
      </c>
      <c r="K50" s="46" t="s">
        <v>215</v>
      </c>
    </row>
    <row r="51" spans="1:11" s="4" customFormat="1" ht="33.75" customHeight="1">
      <c r="A51" s="41"/>
      <c r="B51" s="2" t="s">
        <v>147</v>
      </c>
      <c r="C51" s="5" t="s">
        <v>148</v>
      </c>
      <c r="D51" s="18" t="s">
        <v>76</v>
      </c>
      <c r="E51" s="19">
        <f t="shared" si="4"/>
        <v>30.200000000000003</v>
      </c>
      <c r="F51" s="14">
        <v>94.72</v>
      </c>
      <c r="G51" s="19">
        <f t="shared" si="5"/>
        <v>33.152</v>
      </c>
      <c r="H51" s="14"/>
      <c r="I51" s="14"/>
      <c r="J51" s="19">
        <f t="shared" si="6"/>
        <v>63.352000000000004</v>
      </c>
      <c r="K51" s="46" t="s">
        <v>215</v>
      </c>
    </row>
    <row r="52" spans="1:11" s="4" customFormat="1" ht="33.75" customHeight="1">
      <c r="A52" s="41"/>
      <c r="B52" s="2" t="s">
        <v>143</v>
      </c>
      <c r="C52" s="5" t="s">
        <v>144</v>
      </c>
      <c r="D52" s="18" t="s">
        <v>191</v>
      </c>
      <c r="E52" s="19">
        <f t="shared" si="4"/>
        <v>29.8</v>
      </c>
      <c r="F52" s="14">
        <v>88.8</v>
      </c>
      <c r="G52" s="19">
        <f t="shared" si="5"/>
        <v>31.08</v>
      </c>
      <c r="H52" s="14"/>
      <c r="I52" s="14"/>
      <c r="J52" s="19">
        <f t="shared" si="6"/>
        <v>60.879999999999995</v>
      </c>
      <c r="K52" s="46" t="s">
        <v>215</v>
      </c>
    </row>
    <row r="53" spans="1:11" s="4" customFormat="1" ht="33.75" customHeight="1">
      <c r="A53" s="41"/>
      <c r="B53" s="2" t="s">
        <v>141</v>
      </c>
      <c r="C53" s="5" t="s">
        <v>142</v>
      </c>
      <c r="D53" s="18" t="s">
        <v>173</v>
      </c>
      <c r="E53" s="19">
        <f t="shared" si="4"/>
        <v>29.200000000000003</v>
      </c>
      <c r="F53" s="14">
        <v>89.6</v>
      </c>
      <c r="G53" s="19">
        <f t="shared" si="5"/>
        <v>31.359999999999996</v>
      </c>
      <c r="H53" s="14"/>
      <c r="I53" s="14"/>
      <c r="J53" s="19">
        <f t="shared" si="6"/>
        <v>60.56</v>
      </c>
      <c r="K53" s="46" t="s">
        <v>216</v>
      </c>
    </row>
    <row r="54" spans="1:11" s="4" customFormat="1" ht="33.75" customHeight="1" thickBot="1">
      <c r="A54" s="42"/>
      <c r="B54" s="8" t="s">
        <v>91</v>
      </c>
      <c r="C54" s="9" t="s">
        <v>149</v>
      </c>
      <c r="D54" s="21" t="s">
        <v>173</v>
      </c>
      <c r="E54" s="22">
        <f t="shared" si="4"/>
        <v>29.200000000000003</v>
      </c>
      <c r="F54" s="16" t="s">
        <v>213</v>
      </c>
      <c r="G54" s="22">
        <v>0</v>
      </c>
      <c r="H54" s="16"/>
      <c r="I54" s="16"/>
      <c r="J54" s="22">
        <f t="shared" si="6"/>
        <v>29.200000000000003</v>
      </c>
      <c r="K54" s="47" t="s">
        <v>218</v>
      </c>
    </row>
    <row r="55" spans="1:11" ht="33.75" customHeight="1">
      <c r="A55" s="40" t="s">
        <v>164</v>
      </c>
      <c r="B55" s="6" t="s">
        <v>42</v>
      </c>
      <c r="C55" s="7" t="s">
        <v>43</v>
      </c>
      <c r="D55" s="20" t="s">
        <v>184</v>
      </c>
      <c r="E55" s="17">
        <f t="shared" si="4"/>
        <v>34.800000000000004</v>
      </c>
      <c r="F55" s="15">
        <v>92.16</v>
      </c>
      <c r="G55" s="17">
        <f t="shared" si="5"/>
        <v>32.256</v>
      </c>
      <c r="H55" s="15"/>
      <c r="I55" s="15"/>
      <c r="J55" s="17">
        <f t="shared" si="6"/>
        <v>67.05600000000001</v>
      </c>
      <c r="K55" s="45" t="s">
        <v>214</v>
      </c>
    </row>
    <row r="56" spans="1:11" ht="33.75" customHeight="1">
      <c r="A56" s="38"/>
      <c r="B56" s="2" t="s">
        <v>59</v>
      </c>
      <c r="C56" s="5" t="s">
        <v>60</v>
      </c>
      <c r="D56" s="18" t="s">
        <v>186</v>
      </c>
      <c r="E56" s="19">
        <f t="shared" si="4"/>
        <v>28</v>
      </c>
      <c r="F56" s="14">
        <v>91.2</v>
      </c>
      <c r="G56" s="19">
        <f t="shared" si="5"/>
        <v>31.919999999999998</v>
      </c>
      <c r="H56" s="14"/>
      <c r="I56" s="14"/>
      <c r="J56" s="19">
        <f t="shared" si="6"/>
        <v>59.92</v>
      </c>
      <c r="K56" s="46" t="s">
        <v>215</v>
      </c>
    </row>
    <row r="57" spans="1:11" ht="33.75" customHeight="1" thickBot="1">
      <c r="A57" s="39"/>
      <c r="B57" s="8" t="s">
        <v>40</v>
      </c>
      <c r="C57" s="9" t="s">
        <v>41</v>
      </c>
      <c r="D57" s="21" t="s">
        <v>192</v>
      </c>
      <c r="E57" s="22">
        <f t="shared" si="4"/>
        <v>27.400000000000002</v>
      </c>
      <c r="F57" s="16">
        <v>87.8</v>
      </c>
      <c r="G57" s="22">
        <f t="shared" si="5"/>
        <v>30.729999999999997</v>
      </c>
      <c r="H57" s="16"/>
      <c r="I57" s="16"/>
      <c r="J57" s="22">
        <f t="shared" si="6"/>
        <v>58.129999999999995</v>
      </c>
      <c r="K57" s="54" t="s">
        <v>216</v>
      </c>
    </row>
    <row r="58" spans="1:11" ht="28.5" customHeight="1">
      <c r="A58" s="40" t="s">
        <v>165</v>
      </c>
      <c r="B58" s="11" t="s">
        <v>73</v>
      </c>
      <c r="C58" s="7" t="s">
        <v>74</v>
      </c>
      <c r="D58" s="20" t="s">
        <v>83</v>
      </c>
      <c r="E58" s="17">
        <f t="shared" si="4"/>
        <v>29</v>
      </c>
      <c r="F58" s="15">
        <v>87.4</v>
      </c>
      <c r="G58" s="17">
        <f t="shared" si="5"/>
        <v>30.59</v>
      </c>
      <c r="H58" s="15"/>
      <c r="I58" s="15"/>
      <c r="J58" s="17">
        <f t="shared" si="6"/>
        <v>59.59</v>
      </c>
      <c r="K58" s="45" t="s">
        <v>214</v>
      </c>
    </row>
    <row r="59" spans="1:11" ht="28.5" customHeight="1">
      <c r="A59" s="41"/>
      <c r="B59" s="2" t="s">
        <v>71</v>
      </c>
      <c r="C59" s="5" t="s">
        <v>72</v>
      </c>
      <c r="D59" s="18" t="s">
        <v>186</v>
      </c>
      <c r="E59" s="19">
        <f t="shared" si="4"/>
        <v>28</v>
      </c>
      <c r="F59" s="14">
        <v>88.6</v>
      </c>
      <c r="G59" s="19">
        <f t="shared" si="5"/>
        <v>31.009999999999994</v>
      </c>
      <c r="H59" s="14"/>
      <c r="I59" s="14"/>
      <c r="J59" s="19">
        <f t="shared" si="6"/>
        <v>59.00999999999999</v>
      </c>
      <c r="K59" s="46" t="s">
        <v>215</v>
      </c>
    </row>
    <row r="60" spans="1:11" ht="28.5" customHeight="1" thickBot="1">
      <c r="A60" s="42"/>
      <c r="B60" s="8" t="s">
        <v>69</v>
      </c>
      <c r="C60" s="9" t="s">
        <v>70</v>
      </c>
      <c r="D60" s="21" t="s">
        <v>77</v>
      </c>
      <c r="E60" s="22">
        <f t="shared" si="4"/>
        <v>26.6</v>
      </c>
      <c r="F60" s="16">
        <v>85.8</v>
      </c>
      <c r="G60" s="22">
        <f t="shared" si="5"/>
        <v>30.029999999999998</v>
      </c>
      <c r="H60" s="16"/>
      <c r="I60" s="16"/>
      <c r="J60" s="22">
        <f t="shared" si="6"/>
        <v>56.629999999999995</v>
      </c>
      <c r="K60" s="54" t="s">
        <v>216</v>
      </c>
    </row>
    <row r="61" spans="1:11" ht="28.5" customHeight="1">
      <c r="A61" s="40" t="s">
        <v>166</v>
      </c>
      <c r="B61" s="6" t="s">
        <v>26</v>
      </c>
      <c r="C61" s="7" t="s">
        <v>27</v>
      </c>
      <c r="D61" s="20" t="s">
        <v>193</v>
      </c>
      <c r="E61" s="17">
        <f t="shared" si="4"/>
        <v>34.4</v>
      </c>
      <c r="F61" s="15">
        <v>93.2</v>
      </c>
      <c r="G61" s="17">
        <f t="shared" si="5"/>
        <v>32.62</v>
      </c>
      <c r="H61" s="15"/>
      <c r="I61" s="15"/>
      <c r="J61" s="17">
        <f t="shared" si="6"/>
        <v>67.02</v>
      </c>
      <c r="K61" s="45" t="s">
        <v>215</v>
      </c>
    </row>
    <row r="62" spans="1:11" ht="28.5" customHeight="1">
      <c r="A62" s="41"/>
      <c r="B62" s="2" t="s">
        <v>22</v>
      </c>
      <c r="C62" s="5" t="s">
        <v>23</v>
      </c>
      <c r="D62" s="18" t="s">
        <v>194</v>
      </c>
      <c r="E62" s="19">
        <f t="shared" si="4"/>
        <v>21.400000000000002</v>
      </c>
      <c r="F62" s="14" t="s">
        <v>213</v>
      </c>
      <c r="G62" s="19">
        <v>0</v>
      </c>
      <c r="H62" s="14"/>
      <c r="I62" s="14"/>
      <c r="J62" s="19">
        <f t="shared" si="6"/>
        <v>21.400000000000002</v>
      </c>
      <c r="K62" s="46" t="s">
        <v>216</v>
      </c>
    </row>
    <row r="63" spans="1:11" ht="28.5" customHeight="1" thickBot="1">
      <c r="A63" s="42"/>
      <c r="B63" s="8" t="s">
        <v>24</v>
      </c>
      <c r="C63" s="9" t="s">
        <v>25</v>
      </c>
      <c r="D63" s="21" t="s">
        <v>195</v>
      </c>
      <c r="E63" s="22">
        <f t="shared" si="4"/>
        <v>18</v>
      </c>
      <c r="F63" s="16">
        <v>38</v>
      </c>
      <c r="G63" s="22">
        <f t="shared" si="5"/>
        <v>13.299999999999999</v>
      </c>
      <c r="H63" s="16"/>
      <c r="I63" s="16"/>
      <c r="J63" s="22">
        <f t="shared" si="6"/>
        <v>31.299999999999997</v>
      </c>
      <c r="K63" s="47" t="s">
        <v>219</v>
      </c>
    </row>
    <row r="64" spans="1:11" ht="28.5" customHeight="1">
      <c r="A64" s="40" t="s">
        <v>167</v>
      </c>
      <c r="B64" s="6" t="s">
        <v>67</v>
      </c>
      <c r="C64" s="7" t="s">
        <v>68</v>
      </c>
      <c r="D64" s="20" t="s">
        <v>196</v>
      </c>
      <c r="E64" s="17">
        <f t="shared" si="4"/>
        <v>31.6</v>
      </c>
      <c r="F64" s="15">
        <v>92.6</v>
      </c>
      <c r="G64" s="17">
        <f t="shared" si="5"/>
        <v>32.41</v>
      </c>
      <c r="H64" s="15"/>
      <c r="I64" s="15"/>
      <c r="J64" s="17">
        <f t="shared" si="6"/>
        <v>64.00999999999999</v>
      </c>
      <c r="K64" s="45" t="s">
        <v>214</v>
      </c>
    </row>
    <row r="65" spans="1:11" ht="28.5" customHeight="1">
      <c r="A65" s="41"/>
      <c r="B65" s="2" t="s">
        <v>63</v>
      </c>
      <c r="C65" s="5" t="s">
        <v>64</v>
      </c>
      <c r="D65" s="18" t="s">
        <v>172</v>
      </c>
      <c r="E65" s="19">
        <f t="shared" si="4"/>
        <v>29.400000000000002</v>
      </c>
      <c r="F65" s="14">
        <v>93.72</v>
      </c>
      <c r="G65" s="19">
        <f t="shared" si="5"/>
        <v>32.802</v>
      </c>
      <c r="H65" s="14"/>
      <c r="I65" s="14"/>
      <c r="J65" s="19">
        <f t="shared" si="6"/>
        <v>62.202</v>
      </c>
      <c r="K65" s="46" t="s">
        <v>215</v>
      </c>
    </row>
    <row r="66" spans="1:11" ht="28.5" customHeight="1" thickBot="1">
      <c r="A66" s="42"/>
      <c r="B66" s="8" t="s">
        <v>65</v>
      </c>
      <c r="C66" s="9" t="s">
        <v>66</v>
      </c>
      <c r="D66" s="21" t="s">
        <v>75</v>
      </c>
      <c r="E66" s="22">
        <f t="shared" si="4"/>
        <v>25.8</v>
      </c>
      <c r="F66" s="16" t="s">
        <v>213</v>
      </c>
      <c r="G66" s="22">
        <v>0</v>
      </c>
      <c r="H66" s="16"/>
      <c r="I66" s="16"/>
      <c r="J66" s="22">
        <f t="shared" si="6"/>
        <v>25.8</v>
      </c>
      <c r="K66" s="54" t="s">
        <v>216</v>
      </c>
    </row>
    <row r="67" spans="1:11" ht="28.5" customHeight="1">
      <c r="A67" s="44" t="s">
        <v>168</v>
      </c>
      <c r="B67" s="6" t="s">
        <v>48</v>
      </c>
      <c r="C67" s="7" t="s">
        <v>49</v>
      </c>
      <c r="D67" s="20" t="s">
        <v>205</v>
      </c>
      <c r="E67" s="17">
        <f t="shared" si="4"/>
        <v>34.800000000000004</v>
      </c>
      <c r="F67" s="15">
        <v>94.4</v>
      </c>
      <c r="G67" s="17">
        <f t="shared" si="5"/>
        <v>33.04</v>
      </c>
      <c r="H67" s="15"/>
      <c r="I67" s="15"/>
      <c r="J67" s="17">
        <f t="shared" si="6"/>
        <v>67.84</v>
      </c>
      <c r="K67" s="45" t="s">
        <v>214</v>
      </c>
    </row>
    <row r="68" spans="1:11" ht="28.5" customHeight="1">
      <c r="A68" s="41"/>
      <c r="B68" s="2" t="s">
        <v>55</v>
      </c>
      <c r="C68" s="5" t="s">
        <v>56</v>
      </c>
      <c r="D68" s="18" t="s">
        <v>206</v>
      </c>
      <c r="E68" s="19">
        <f>D68*0.4</f>
        <v>31.1</v>
      </c>
      <c r="F68" s="14">
        <v>89</v>
      </c>
      <c r="G68" s="19">
        <f t="shared" si="5"/>
        <v>31.15</v>
      </c>
      <c r="H68" s="14"/>
      <c r="I68" s="14"/>
      <c r="J68" s="19">
        <f t="shared" si="6"/>
        <v>62.25</v>
      </c>
      <c r="K68" s="46" t="s">
        <v>215</v>
      </c>
    </row>
    <row r="69" spans="1:11" ht="28.5" customHeight="1">
      <c r="A69" s="41"/>
      <c r="B69" s="2" t="s">
        <v>52</v>
      </c>
      <c r="C69" s="5" t="s">
        <v>53</v>
      </c>
      <c r="D69" s="18" t="s">
        <v>207</v>
      </c>
      <c r="E69" s="19">
        <f>D69*0.4</f>
        <v>29.6</v>
      </c>
      <c r="F69" s="14">
        <v>85.5</v>
      </c>
      <c r="G69" s="19">
        <f t="shared" si="5"/>
        <v>29.924999999999997</v>
      </c>
      <c r="H69" s="14"/>
      <c r="I69" s="14"/>
      <c r="J69" s="19">
        <f t="shared" si="6"/>
        <v>59.525</v>
      </c>
      <c r="K69" s="54" t="s">
        <v>215</v>
      </c>
    </row>
    <row r="70" spans="1:11" ht="28.5" customHeight="1">
      <c r="A70" s="41"/>
      <c r="B70" s="12" t="s">
        <v>197</v>
      </c>
      <c r="C70" s="5" t="s">
        <v>54</v>
      </c>
      <c r="D70" s="18" t="s">
        <v>208</v>
      </c>
      <c r="E70" s="19">
        <f>D70*0.4</f>
        <v>29.1</v>
      </c>
      <c r="F70" s="14">
        <v>87.8</v>
      </c>
      <c r="G70" s="19">
        <f t="shared" si="5"/>
        <v>30.729999999999997</v>
      </c>
      <c r="H70" s="14"/>
      <c r="I70" s="14"/>
      <c r="J70" s="19">
        <f t="shared" si="6"/>
        <v>59.83</v>
      </c>
      <c r="K70" s="46" t="s">
        <v>215</v>
      </c>
    </row>
    <row r="71" spans="1:11" ht="28.5" customHeight="1">
      <c r="A71" s="41"/>
      <c r="B71" s="2" t="s">
        <v>57</v>
      </c>
      <c r="C71" s="5" t="s">
        <v>58</v>
      </c>
      <c r="D71" s="18" t="s">
        <v>209</v>
      </c>
      <c r="E71" s="19">
        <f>D71*0.4</f>
        <v>27.900000000000002</v>
      </c>
      <c r="F71" s="14">
        <v>75.8</v>
      </c>
      <c r="G71" s="19">
        <f t="shared" si="5"/>
        <v>26.529999999999998</v>
      </c>
      <c r="H71" s="14"/>
      <c r="I71" s="14"/>
      <c r="J71" s="19">
        <f t="shared" si="6"/>
        <v>54.43</v>
      </c>
      <c r="K71" s="46" t="s">
        <v>218</v>
      </c>
    </row>
    <row r="72" spans="1:11" ht="33.75" customHeight="1" thickBot="1">
      <c r="A72" s="42"/>
      <c r="B72" s="8" t="s">
        <v>50</v>
      </c>
      <c r="C72" s="9" t="s">
        <v>51</v>
      </c>
      <c r="D72" s="21" t="s">
        <v>210</v>
      </c>
      <c r="E72" s="22">
        <f>D72*0.4</f>
        <v>27.700000000000003</v>
      </c>
      <c r="F72" s="16">
        <v>76.6</v>
      </c>
      <c r="G72" s="22">
        <f t="shared" si="5"/>
        <v>26.809999999999995</v>
      </c>
      <c r="H72" s="16"/>
      <c r="I72" s="16"/>
      <c r="J72" s="22">
        <f t="shared" si="6"/>
        <v>54.51</v>
      </c>
      <c r="K72" s="47" t="s">
        <v>216</v>
      </c>
    </row>
    <row r="73" spans="1:11" ht="30.75" customHeight="1" thickBot="1">
      <c r="A73" s="13" t="s">
        <v>204</v>
      </c>
      <c r="B73" s="33" t="s">
        <v>212</v>
      </c>
      <c r="C73" s="34"/>
      <c r="D73" s="34"/>
      <c r="E73" s="34"/>
      <c r="F73" s="34"/>
      <c r="G73" s="34"/>
      <c r="H73" s="34"/>
      <c r="I73" s="34"/>
      <c r="J73" s="34"/>
      <c r="K73" s="35"/>
    </row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</sheetData>
  <sheetProtection/>
  <mergeCells count="20">
    <mergeCell ref="A22:A24"/>
    <mergeCell ref="A67:A72"/>
    <mergeCell ref="A46:A48"/>
    <mergeCell ref="A49:A54"/>
    <mergeCell ref="A55:A57"/>
    <mergeCell ref="A58:A60"/>
    <mergeCell ref="A61:A63"/>
    <mergeCell ref="A64:A66"/>
    <mergeCell ref="A25:A27"/>
    <mergeCell ref="A28:A30"/>
    <mergeCell ref="B73:K73"/>
    <mergeCell ref="A1:K1"/>
    <mergeCell ref="A31:A33"/>
    <mergeCell ref="A34:A36"/>
    <mergeCell ref="A37:A39"/>
    <mergeCell ref="A40:A45"/>
    <mergeCell ref="A3:A12"/>
    <mergeCell ref="A13:A15"/>
    <mergeCell ref="A16:A18"/>
    <mergeCell ref="A19:A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2017-06-26T00:55:02Z</cp:lastPrinted>
  <dcterms:created xsi:type="dcterms:W3CDTF">1996-12-17T01:32:42Z</dcterms:created>
  <dcterms:modified xsi:type="dcterms:W3CDTF">2017-06-26T01:17:03Z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KSOReadingLayout">
    <vt:bool>false</vt:bool>
  </property>
</Properties>
</file>